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심사개요" sheetId="1" state="visible" r:id="rId3"/>
    <sheet name="체크리스트" sheetId="2" state="visible" r:id="rId4"/>
    <sheet name="부적합관리" sheetId="3" state="visible" r:id="rId5"/>
    <sheet name="대시보드" sheetId="4" state="visible" r:id="rId6"/>
  </sheets>
  <definedNames>
    <definedName function="false" hidden="false" localSheetId="2" name="_xlnm.Print_Titles" vbProcedure="false">부적합관리!$4:$4</definedName>
    <definedName function="false" hidden="false" localSheetId="1" name="_xlnm.Print_Titles" vbProcedure="false">체크리스트!$4:$4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<sst xmlns="http://schemas.openxmlformats.org/spreadsheetml/2006/main" count="135" uniqueCount="113">
  <si>
    <r>
      <rPr>
        <b val="true"/>
        <sz val="16"/>
        <rFont val="맑은 고딕"/>
        <family val="0"/>
        <charset val="1"/>
      </rPr>
      <t xml:space="preserve">🗓️ ISO 14001 </t>
    </r>
    <r>
      <rPr>
        <b val="true"/>
        <sz val="16"/>
        <rFont val="Noto Sans CJK SC"/>
        <family val="2"/>
      </rPr>
      <t xml:space="preserve">내부심사 개요</t>
    </r>
  </si>
  <si>
    <t xml:space="preserve">심사 일자</t>
  </si>
  <si>
    <r>
      <rPr>
        <b val="true"/>
        <sz val="10"/>
        <rFont val="Noto Sans CJK SC"/>
        <family val="2"/>
      </rPr>
      <t xml:space="preserve">심사원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수석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</si>
  <si>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심사원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보조</t>
    </r>
    <r>
      <rPr>
        <b val="true"/>
        <sz val="10"/>
        <rFont val="맑은 고딕"/>
        <family val="0"/>
        <charset val="1"/>
      </rPr>
      <t xml:space="preserve">)</t>
    </r>
  </si>
  <si>
    <t xml:space="preserve">심사 범위</t>
  </si>
  <si>
    <t xml:space="preserve">심사 목적</t>
  </si>
  <si>
    <t xml:space="preserve">환경경영시스템 적합성 및 효과성 확인</t>
  </si>
  <si>
    <t xml:space="preserve">적용 기준</t>
  </si>
  <si>
    <t xml:space="preserve">ISO 14001:2015</t>
  </si>
  <si>
    <t xml:space="preserve">이전 심사일</t>
  </si>
  <si>
    <t xml:space="preserve">이전 부적합 건수</t>
  </si>
  <si>
    <t xml:space="preserve">심사 결론</t>
  </si>
  <si>
    <r>
      <rPr>
        <b val="true"/>
        <sz val="16"/>
        <rFont val="맑은 고딕"/>
        <family val="0"/>
        <charset val="1"/>
      </rPr>
      <t xml:space="preserve">✅ ISO 14001:2015 </t>
    </r>
    <r>
      <rPr>
        <b val="true"/>
        <sz val="16"/>
        <rFont val="Noto Sans CJK SC"/>
        <family val="2"/>
      </rPr>
      <t xml:space="preserve">내부심사 체크리스트</t>
    </r>
  </si>
  <si>
    <t xml:space="preserve">조항</t>
  </si>
  <si>
    <t xml:space="preserve">세부조항</t>
  </si>
  <si>
    <t xml:space="preserve">점검 항목</t>
  </si>
  <si>
    <t xml:space="preserve">판정</t>
  </si>
  <si>
    <t xml:space="preserve">심사 증거</t>
  </si>
  <si>
    <t xml:space="preserve">비고</t>
  </si>
  <si>
    <t xml:space="preserve">4</t>
  </si>
  <si>
    <t xml:space="preserve">4.1</t>
  </si>
  <si>
    <r>
      <rPr>
        <sz val="10"/>
        <rFont val="Noto Sans CJK SC"/>
        <family val="2"/>
      </rPr>
      <t xml:space="preserve">조직과 그 상황의 이해 — 내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외부 환경 이슈 파악</t>
    </r>
  </si>
  <si>
    <t xml:space="preserve">4.2</t>
  </si>
  <si>
    <t xml:space="preserve">이해관계자의 니즈와 기대 파악</t>
  </si>
  <si>
    <t xml:space="preserve">4.3</t>
  </si>
  <si>
    <t xml:space="preserve">환경경영시스템 적용 범위 결정</t>
  </si>
  <si>
    <t xml:space="preserve">4.4</t>
  </si>
  <si>
    <r>
      <rPr>
        <sz val="10"/>
        <rFont val="Noto Sans CJK SC"/>
        <family val="2"/>
      </rPr>
      <t xml:space="preserve">환경경영시스템 수립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실행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유지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개선</t>
    </r>
  </si>
  <si>
    <t xml:space="preserve">5</t>
  </si>
  <si>
    <t xml:space="preserve">5.1</t>
  </si>
  <si>
    <r>
      <rPr>
        <sz val="10"/>
        <rFont val="Noto Sans CJK SC"/>
        <family val="2"/>
      </rPr>
      <t xml:space="preserve">리더십과 의지 표명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환경경영</t>
    </r>
    <r>
      <rPr>
        <sz val="10"/>
        <rFont val="맑은 고딕"/>
        <family val="0"/>
        <charset val="1"/>
      </rPr>
      <t xml:space="preserve">)</t>
    </r>
  </si>
  <si>
    <t xml:space="preserve">5.2</t>
  </si>
  <si>
    <r>
      <rPr>
        <sz val="10"/>
        <rFont val="Noto Sans CJK SC"/>
        <family val="2"/>
      </rPr>
      <t xml:space="preserve">환경방침 수립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전달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유지</t>
    </r>
  </si>
  <si>
    <t xml:space="preserve">5.3</t>
  </si>
  <si>
    <r>
      <rPr>
        <sz val="10"/>
        <rFont val="Noto Sans CJK SC"/>
        <family val="2"/>
      </rPr>
      <t xml:space="preserve">조직 역할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책임 및 권한</t>
    </r>
  </si>
  <si>
    <t xml:space="preserve">6</t>
  </si>
  <si>
    <t xml:space="preserve">6.1.1</t>
  </si>
  <si>
    <t xml:space="preserve">일반사항 — 리스크와 기회</t>
  </si>
  <si>
    <t xml:space="preserve">6.1.2</t>
  </si>
  <si>
    <t xml:space="preserve">환경측면 파악 및 중대 환경측면 결정</t>
  </si>
  <si>
    <t xml:space="preserve">6.1.3</t>
  </si>
  <si>
    <t xml:space="preserve">준수의무 파악 및 접근</t>
  </si>
  <si>
    <t xml:space="preserve">6.1.4</t>
  </si>
  <si>
    <t xml:space="preserve">조치 기획</t>
  </si>
  <si>
    <t xml:space="preserve">6.2</t>
  </si>
  <si>
    <t xml:space="preserve">환경목표 및 달성 기획</t>
  </si>
  <si>
    <t xml:space="preserve">7</t>
  </si>
  <si>
    <t xml:space="preserve">7.1</t>
  </si>
  <si>
    <t xml:space="preserve">자원 확보</t>
  </si>
  <si>
    <t xml:space="preserve">7.2</t>
  </si>
  <si>
    <r>
      <rPr>
        <sz val="10"/>
        <rFont val="Noto Sans CJK SC"/>
        <family val="2"/>
      </rPr>
      <t xml:space="preserve">역량 관리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환경 관련</t>
    </r>
    <r>
      <rPr>
        <sz val="10"/>
        <rFont val="맑은 고딕"/>
        <family val="0"/>
        <charset val="1"/>
      </rPr>
      <t xml:space="preserve">)</t>
    </r>
  </si>
  <si>
    <t xml:space="preserve">7.3</t>
  </si>
  <si>
    <r>
      <rPr>
        <sz val="10"/>
        <rFont val="Noto Sans CJK SC"/>
        <family val="2"/>
      </rPr>
      <t xml:space="preserve">인식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환경방침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환경측면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기여도</t>
    </r>
    <r>
      <rPr>
        <sz val="10"/>
        <rFont val="맑은 고딕"/>
        <family val="0"/>
        <charset val="1"/>
      </rPr>
      <t xml:space="preserve">)</t>
    </r>
  </si>
  <si>
    <t xml:space="preserve">7.4.1</t>
  </si>
  <si>
    <t xml:space="preserve">의사소통 — 일반사항</t>
  </si>
  <si>
    <t xml:space="preserve">7.4.2</t>
  </si>
  <si>
    <t xml:space="preserve">내부 의사소통</t>
  </si>
  <si>
    <t xml:space="preserve">7.4.3</t>
  </si>
  <si>
    <t xml:space="preserve">외부 의사소통</t>
  </si>
  <si>
    <t xml:space="preserve">7.5</t>
  </si>
  <si>
    <t xml:space="preserve">문서화된 정보 관리</t>
  </si>
  <si>
    <t xml:space="preserve">8</t>
  </si>
  <si>
    <t xml:space="preserve">8.1</t>
  </si>
  <si>
    <r>
      <rPr>
        <sz val="10"/>
        <rFont val="Noto Sans CJK SC"/>
        <family val="2"/>
      </rPr>
      <t xml:space="preserve">운용 기획 및 관리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환경측면 관리</t>
    </r>
    <r>
      <rPr>
        <sz val="10"/>
        <rFont val="맑은 고딕"/>
        <family val="0"/>
        <charset val="1"/>
      </rPr>
      <t xml:space="preserve">)</t>
    </r>
  </si>
  <si>
    <t xml:space="preserve">8.2</t>
  </si>
  <si>
    <t xml:space="preserve">비상사태 대비 및 대응</t>
  </si>
  <si>
    <t xml:space="preserve">9</t>
  </si>
  <si>
    <t xml:space="preserve">9.1.1</t>
  </si>
  <si>
    <r>
      <rPr>
        <sz val="10"/>
        <rFont val="Noto Sans CJK SC"/>
        <family val="2"/>
      </rPr>
      <t xml:space="preserve">모니터링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측정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분석 및 평가 — 일반</t>
    </r>
  </si>
  <si>
    <t xml:space="preserve">9.1.2</t>
  </si>
  <si>
    <t xml:space="preserve">준수 평가</t>
  </si>
  <si>
    <t xml:space="preserve">9.2</t>
  </si>
  <si>
    <t xml:space="preserve">내부심사</t>
  </si>
  <si>
    <t xml:space="preserve">9.3</t>
  </si>
  <si>
    <t xml:space="preserve">경영검토</t>
  </si>
  <si>
    <t xml:space="preserve">10</t>
  </si>
  <si>
    <t xml:space="preserve">10.1</t>
  </si>
  <si>
    <t xml:space="preserve">일반사항 — 개선</t>
  </si>
  <si>
    <t xml:space="preserve">10.2</t>
  </si>
  <si>
    <t xml:space="preserve">부적합 및 시정조치</t>
  </si>
  <si>
    <t xml:space="preserve">10.3</t>
  </si>
  <si>
    <t xml:space="preserve">지속적 개선</t>
  </si>
  <si>
    <t xml:space="preserve">📝 부적합 사항 및 시정조치 관리</t>
  </si>
  <si>
    <t xml:space="preserve">No.</t>
  </si>
  <si>
    <t xml:space="preserve">등급</t>
  </si>
  <si>
    <t xml:space="preserve">부적합 내용</t>
  </si>
  <si>
    <t xml:space="preserve">해당 부서</t>
  </si>
  <si>
    <t xml:space="preserve">발견일</t>
  </si>
  <si>
    <t xml:space="preserve">시정조치 계획</t>
  </si>
  <si>
    <t xml:space="preserve">완료예정일</t>
  </si>
  <si>
    <t xml:space="preserve">완료일</t>
  </si>
  <si>
    <t xml:space="preserve">상태</t>
  </si>
  <si>
    <t xml:space="preserve">📊 환경심사 결과 대시보드</t>
  </si>
  <si>
    <t xml:space="preserve">총 점검 항목 수</t>
  </si>
  <si>
    <t xml:space="preserve">적합 항목 수</t>
  </si>
  <si>
    <t xml:space="preserve">적합률</t>
  </si>
  <si>
    <t xml:space="preserve">해당없음</t>
  </si>
  <si>
    <r>
      <rPr>
        <b val="true"/>
        <sz val="10"/>
        <rFont val="Noto Sans CJK SC"/>
        <family val="2"/>
      </rPr>
      <t xml:space="preserve">부적합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중대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</si>
  <si>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부적합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경미</t>
    </r>
    <r>
      <rPr>
        <b val="true"/>
        <sz val="10"/>
        <rFont val="맑은 고딕"/>
        <family val="0"/>
        <charset val="1"/>
      </rPr>
      <t xml:space="preserve">)</t>
    </r>
  </si>
  <si>
    <t xml:space="preserve">관찰사항</t>
  </si>
  <si>
    <t xml:space="preserve">시정조치 현황</t>
  </si>
  <si>
    <t xml:space="preserve">총 부적합 건수</t>
  </si>
  <si>
    <t xml:space="preserve">시정조치 완료율</t>
  </si>
  <si>
    <t xml:space="preserve">조치 중</t>
  </si>
  <si>
    <t xml:space="preserve">기한 초과</t>
  </si>
  <si>
    <t xml:space="preserve">조항별 적합률</t>
  </si>
  <si>
    <r>
      <rPr>
        <b val="true"/>
        <sz val="10"/>
        <rFont val="맑은 고딕"/>
        <family val="0"/>
        <charset val="1"/>
      </rPr>
      <t xml:space="preserve">4. </t>
    </r>
    <r>
      <rPr>
        <b val="true"/>
        <sz val="10"/>
        <rFont val="Noto Sans CJK SC"/>
        <family val="2"/>
      </rPr>
      <t xml:space="preserve">조직 상황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</si>
  <si>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리더십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</si>
  <si>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기획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</si>
  <si>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지원</t>
    </r>
  </si>
  <si>
    <r>
      <rPr>
        <b val="true"/>
        <sz val="10"/>
        <rFont val="맑은 고딕"/>
        <family val="0"/>
        <charset val="1"/>
      </rPr>
      <t xml:space="preserve">8. </t>
    </r>
    <r>
      <rPr>
        <b val="true"/>
        <sz val="10"/>
        <rFont val="Noto Sans CJK SC"/>
        <family val="2"/>
      </rPr>
      <t xml:space="preserve">운용</t>
    </r>
  </si>
  <si>
    <r>
      <rPr>
        <b val="true"/>
        <sz val="10"/>
        <rFont val="맑은 고딕"/>
        <family val="0"/>
        <charset val="1"/>
      </rPr>
      <t xml:space="preserve">9. </t>
    </r>
    <r>
      <rPr>
        <b val="true"/>
        <sz val="10"/>
        <rFont val="Noto Sans CJK SC"/>
        <family val="2"/>
      </rPr>
      <t xml:space="preserve">성과 평가</t>
    </r>
  </si>
  <si>
    <r>
      <rPr>
        <b val="true"/>
        <sz val="10"/>
        <rFont val="맑은 고딕"/>
        <family val="0"/>
        <charset val="1"/>
      </rPr>
      <t xml:space="preserve">10. </t>
    </r>
    <r>
      <rPr>
        <b val="true"/>
        <sz val="10"/>
        <rFont val="Noto Sans CJK SC"/>
        <family val="2"/>
      </rPr>
      <t xml:space="preserve">개선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</si>
</sst>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General"/>
    <numFmt numFmtId="167" formatCode="0.0%"/>
    <numFmt numFmtId="168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맑은 고딕"/>
      <family val="0"/>
      <charset val="1"/>
    </font>
    <font>
      <b val="true"/>
      <sz val="16"/>
      <name val="Noto Sans CJK SC"/>
      <family val="2"/>
    </font>
    <font>
      <b val="true"/>
      <sz val="10"/>
      <name val="Noto Sans CJK SC"/>
      <family val="2"/>
    </font>
    <font>
      <sz val="10"/>
      <color rgb="FF0000FF"/>
      <name val="맑은 고딕"/>
      <family val="0"/>
      <charset val="1"/>
    </font>
    <font>
      <b val="true"/>
      <sz val="10"/>
      <name val="맑은 고딕"/>
      <family val="0"/>
      <charset val="1"/>
    </font>
    <font>
      <sz val="10"/>
      <name val="Noto Sans CJK SC"/>
      <family val="2"/>
    </font>
    <font>
      <sz val="10"/>
      <name val="맑은 고딕"/>
      <family val="0"/>
      <charset val="1"/>
    </font>
    <font>
      <b val="true"/>
      <sz val="12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11"/>
      <color rgb="FF006600"/>
      <name val="맑은 고딕"/>
      <family val="0"/>
      <charset val="1"/>
    </font>
    <font>
      <b val="true"/>
      <sz val="14"/>
      <color rgb="FF006600"/>
      <name val="맑은 고딕"/>
      <family val="0"/>
      <charset val="1"/>
    </font>
    <font>
      <b val="true"/>
      <sz val="12"/>
      <color rgb="FFCC0000"/>
      <name val="맑은 고딕"/>
      <family val="0"/>
      <charset val="1"/>
    </font>
    <font>
      <b val="true"/>
      <sz val="12"/>
      <color rgb="FFCC6600"/>
      <name val="맑은 고딕"/>
      <family val="0"/>
      <charset val="1"/>
    </font>
    <font>
      <b val="true"/>
      <sz val="11"/>
      <color rgb="FFCC0000"/>
      <name val="맑은 고딕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C8E6C9"/>
        <bgColor rgb="FFC6EFCE"/>
      </patternFill>
    </fill>
    <fill>
      <patternFill patternType="solid">
        <fgColor rgb="FF2E7D32"/>
        <bgColor rgb="FF0066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D6E4F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8E6C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C6600"/>
      <rgbColor rgb="FF666699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4"/>
  </cols>
  <sheetData>
    <row r="2" customFormat="false" ht="23.85" hidden="false" customHeight="false" outlineLevel="0" collapsed="false">
      <c r="B2" s="1" t="s">
        <v>0</v>
      </c>
      <c r="C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3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3"/>
    </row>
    <row r="8" customFormat="false" ht="15" hidden="false" customHeight="false" outlineLevel="0" collapsed="false">
      <c r="B8" s="2" t="s">
        <v>5</v>
      </c>
      <c r="C8" s="4" t="s">
        <v>6</v>
      </c>
    </row>
    <row r="9" customFormat="false" ht="15" hidden="false" customHeight="false" outlineLevel="0" collapsed="false">
      <c r="B9" s="2" t="s">
        <v>7</v>
      </c>
      <c r="C9" s="5" t="s">
        <v>8</v>
      </c>
    </row>
    <row r="10" customFormat="false" ht="15" hidden="false" customHeight="false" outlineLevel="0" collapsed="false">
      <c r="B10" s="2" t="s">
        <v>9</v>
      </c>
      <c r="C10" s="3"/>
    </row>
    <row r="11" customFormat="false" ht="15" hidden="false" customHeight="false" outlineLevel="0" collapsed="false">
      <c r="B11" s="2" t="s">
        <v>10</v>
      </c>
      <c r="C11" s="3"/>
    </row>
    <row r="13" customFormat="false" ht="15" hidden="false" customHeight="false" outlineLevel="0" collapsed="false">
      <c r="B13" s="6" t="s">
        <v>11</v>
      </c>
      <c r="C13" s="6"/>
    </row>
    <row r="14" customFormat="false" ht="15" hidden="false" customHeight="false" outlineLevel="0" collapsed="false">
      <c r="B14" s="3"/>
      <c r="C14" s="3"/>
    </row>
    <row r="15" customFormat="false" ht="15" hidden="false" customHeight="false" outlineLevel="0" collapsed="false">
      <c r="B15" s="3"/>
      <c r="C15" s="3"/>
    </row>
    <row r="16" customFormat="false" ht="15" hidden="false" customHeight="false" outlineLevel="0" collapsed="false">
      <c r="B16" s="3"/>
      <c r="C16" s="3"/>
    </row>
    <row r="17" customFormat="false" ht="15" hidden="false" customHeight="false" outlineLevel="0" collapsed="false">
      <c r="B17" s="3"/>
      <c r="C17" s="3"/>
    </row>
  </sheetData>
  <mergeCells count="3">
    <mergeCell ref="B2:C2"/>
    <mergeCell ref="B13:C13"/>
    <mergeCell ref="B14:C17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12"/>
    <col collapsed="false" customWidth="true" hidden="false" outlineLevel="0" max="4" min="4" style="0" width="38"/>
    <col collapsed="false" customWidth="true" hidden="false" outlineLevel="0" max="6" min="5" style="0" width="14"/>
    <col collapsed="false" customWidth="true" hidden="false" outlineLevel="0" max="7" min="7" style="0" width="24"/>
    <col collapsed="false" customWidth="true" hidden="false" outlineLevel="0" max="8" min="8" style="0" width="4"/>
  </cols>
  <sheetData>
    <row r="2" customFormat="false" ht="23.85" hidden="false" customHeight="false" outlineLevel="0" collapsed="false">
      <c r="B2" s="1" t="s">
        <v>12</v>
      </c>
      <c r="C2" s="1"/>
      <c r="D2" s="1"/>
      <c r="E2" s="1"/>
      <c r="F2" s="1"/>
      <c r="G2" s="1"/>
      <c r="H2" s="1"/>
    </row>
    <row r="4" customFormat="false" ht="15" hidden="false" customHeight="false" outlineLevel="0" collapsed="false"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customFormat="false" ht="15" hidden="false" customHeight="false" outlineLevel="0" collapsed="false">
      <c r="B5" s="8" t="s">
        <v>19</v>
      </c>
      <c r="C5" s="8" t="s">
        <v>20</v>
      </c>
      <c r="D5" s="9" t="s">
        <v>21</v>
      </c>
      <c r="E5" s="10"/>
      <c r="F5" s="11"/>
      <c r="G5" s="11"/>
    </row>
    <row r="6" customFormat="false" ht="15" hidden="false" customHeight="false" outlineLevel="0" collapsed="false">
      <c r="B6" s="8" t="s">
        <v>19</v>
      </c>
      <c r="C6" s="8" t="s">
        <v>22</v>
      </c>
      <c r="D6" s="9" t="s">
        <v>23</v>
      </c>
      <c r="E6" s="10"/>
      <c r="F6" s="11"/>
      <c r="G6" s="11"/>
    </row>
    <row r="7" customFormat="false" ht="15" hidden="false" customHeight="false" outlineLevel="0" collapsed="false">
      <c r="B7" s="8" t="s">
        <v>19</v>
      </c>
      <c r="C7" s="8" t="s">
        <v>24</v>
      </c>
      <c r="D7" s="9" t="s">
        <v>25</v>
      </c>
      <c r="E7" s="10"/>
      <c r="F7" s="11"/>
      <c r="G7" s="11"/>
    </row>
    <row r="8" customFormat="false" ht="15" hidden="false" customHeight="false" outlineLevel="0" collapsed="false">
      <c r="B8" s="8" t="s">
        <v>19</v>
      </c>
      <c r="C8" s="8" t="s">
        <v>26</v>
      </c>
      <c r="D8" s="9" t="s">
        <v>27</v>
      </c>
      <c r="E8" s="10"/>
      <c r="F8" s="11"/>
      <c r="G8" s="11"/>
    </row>
    <row r="9" customFormat="false" ht="15" hidden="false" customHeight="false" outlineLevel="0" collapsed="false">
      <c r="B9" s="8" t="s">
        <v>28</v>
      </c>
      <c r="C9" s="8" t="s">
        <v>29</v>
      </c>
      <c r="D9" s="9" t="s">
        <v>30</v>
      </c>
      <c r="E9" s="10"/>
      <c r="F9" s="11"/>
      <c r="G9" s="11"/>
    </row>
    <row r="10" customFormat="false" ht="15" hidden="false" customHeight="false" outlineLevel="0" collapsed="false">
      <c r="B10" s="8" t="s">
        <v>28</v>
      </c>
      <c r="C10" s="8" t="s">
        <v>31</v>
      </c>
      <c r="D10" s="9" t="s">
        <v>32</v>
      </c>
      <c r="E10" s="10"/>
      <c r="F10" s="11"/>
      <c r="G10" s="11"/>
    </row>
    <row r="11" customFormat="false" ht="15" hidden="false" customHeight="false" outlineLevel="0" collapsed="false">
      <c r="B11" s="8" t="s">
        <v>28</v>
      </c>
      <c r="C11" s="8" t="s">
        <v>33</v>
      </c>
      <c r="D11" s="9" t="s">
        <v>34</v>
      </c>
      <c r="E11" s="10"/>
      <c r="F11" s="11"/>
      <c r="G11" s="11"/>
    </row>
    <row r="12" customFormat="false" ht="15" hidden="false" customHeight="false" outlineLevel="0" collapsed="false">
      <c r="B12" s="8" t="s">
        <v>35</v>
      </c>
      <c r="C12" s="8" t="s">
        <v>36</v>
      </c>
      <c r="D12" s="9" t="s">
        <v>37</v>
      </c>
      <c r="E12" s="10"/>
      <c r="F12" s="11"/>
      <c r="G12" s="11"/>
    </row>
    <row r="13" customFormat="false" ht="15" hidden="false" customHeight="false" outlineLevel="0" collapsed="false">
      <c r="B13" s="8" t="s">
        <v>35</v>
      </c>
      <c r="C13" s="8" t="s">
        <v>38</v>
      </c>
      <c r="D13" s="9" t="s">
        <v>39</v>
      </c>
      <c r="E13" s="10"/>
      <c r="F13" s="11"/>
      <c r="G13" s="11"/>
    </row>
    <row r="14" customFormat="false" ht="15" hidden="false" customHeight="false" outlineLevel="0" collapsed="false">
      <c r="B14" s="8" t="s">
        <v>35</v>
      </c>
      <c r="C14" s="8" t="s">
        <v>40</v>
      </c>
      <c r="D14" s="9" t="s">
        <v>41</v>
      </c>
      <c r="E14" s="10"/>
      <c r="F14" s="11"/>
      <c r="G14" s="11"/>
    </row>
    <row r="15" customFormat="false" ht="15" hidden="false" customHeight="false" outlineLevel="0" collapsed="false">
      <c r="B15" s="8" t="s">
        <v>35</v>
      </c>
      <c r="C15" s="8" t="s">
        <v>42</v>
      </c>
      <c r="D15" s="9" t="s">
        <v>43</v>
      </c>
      <c r="E15" s="10"/>
      <c r="F15" s="11"/>
      <c r="G15" s="11"/>
    </row>
    <row r="16" customFormat="false" ht="15" hidden="false" customHeight="false" outlineLevel="0" collapsed="false">
      <c r="B16" s="8" t="s">
        <v>35</v>
      </c>
      <c r="C16" s="8" t="s">
        <v>44</v>
      </c>
      <c r="D16" s="9" t="s">
        <v>45</v>
      </c>
      <c r="E16" s="10"/>
      <c r="F16" s="11"/>
      <c r="G16" s="11"/>
    </row>
    <row r="17" customFormat="false" ht="15" hidden="false" customHeight="false" outlineLevel="0" collapsed="false">
      <c r="B17" s="8" t="s">
        <v>46</v>
      </c>
      <c r="C17" s="8" t="s">
        <v>47</v>
      </c>
      <c r="D17" s="9" t="s">
        <v>48</v>
      </c>
      <c r="E17" s="10"/>
      <c r="F17" s="11"/>
      <c r="G17" s="11"/>
    </row>
    <row r="18" customFormat="false" ht="15" hidden="false" customHeight="false" outlineLevel="0" collapsed="false">
      <c r="B18" s="8" t="s">
        <v>46</v>
      </c>
      <c r="C18" s="8" t="s">
        <v>49</v>
      </c>
      <c r="D18" s="9" t="s">
        <v>50</v>
      </c>
      <c r="E18" s="10"/>
      <c r="F18" s="11"/>
      <c r="G18" s="11"/>
    </row>
    <row r="19" customFormat="false" ht="15" hidden="false" customHeight="false" outlineLevel="0" collapsed="false">
      <c r="B19" s="8" t="s">
        <v>46</v>
      </c>
      <c r="C19" s="8" t="s">
        <v>51</v>
      </c>
      <c r="D19" s="9" t="s">
        <v>52</v>
      </c>
      <c r="E19" s="10"/>
      <c r="F19" s="11"/>
      <c r="G19" s="11"/>
    </row>
    <row r="20" customFormat="false" ht="15" hidden="false" customHeight="false" outlineLevel="0" collapsed="false">
      <c r="B20" s="8" t="s">
        <v>46</v>
      </c>
      <c r="C20" s="8" t="s">
        <v>53</v>
      </c>
      <c r="D20" s="9" t="s">
        <v>54</v>
      </c>
      <c r="E20" s="10"/>
      <c r="F20" s="11"/>
      <c r="G20" s="11"/>
    </row>
    <row r="21" customFormat="false" ht="15" hidden="false" customHeight="false" outlineLevel="0" collapsed="false">
      <c r="B21" s="8" t="s">
        <v>46</v>
      </c>
      <c r="C21" s="8" t="s">
        <v>55</v>
      </c>
      <c r="D21" s="9" t="s">
        <v>56</v>
      </c>
      <c r="E21" s="10"/>
      <c r="F21" s="11"/>
      <c r="G21" s="11"/>
    </row>
    <row r="22" customFormat="false" ht="15" hidden="false" customHeight="false" outlineLevel="0" collapsed="false">
      <c r="B22" s="8" t="s">
        <v>46</v>
      </c>
      <c r="C22" s="8" t="s">
        <v>57</v>
      </c>
      <c r="D22" s="9" t="s">
        <v>58</v>
      </c>
      <c r="E22" s="10"/>
      <c r="F22" s="11"/>
      <c r="G22" s="11"/>
    </row>
    <row r="23" customFormat="false" ht="15" hidden="false" customHeight="false" outlineLevel="0" collapsed="false">
      <c r="B23" s="8" t="s">
        <v>46</v>
      </c>
      <c r="C23" s="8" t="s">
        <v>59</v>
      </c>
      <c r="D23" s="9" t="s">
        <v>60</v>
      </c>
      <c r="E23" s="10"/>
      <c r="F23" s="11"/>
      <c r="G23" s="11"/>
    </row>
    <row r="24" customFormat="false" ht="15" hidden="false" customHeight="false" outlineLevel="0" collapsed="false">
      <c r="B24" s="8" t="s">
        <v>61</v>
      </c>
      <c r="C24" s="8" t="s">
        <v>62</v>
      </c>
      <c r="D24" s="9" t="s">
        <v>63</v>
      </c>
      <c r="E24" s="10"/>
      <c r="F24" s="11"/>
      <c r="G24" s="11"/>
    </row>
    <row r="25" customFormat="false" ht="15" hidden="false" customHeight="false" outlineLevel="0" collapsed="false">
      <c r="B25" s="8" t="s">
        <v>61</v>
      </c>
      <c r="C25" s="8" t="s">
        <v>64</v>
      </c>
      <c r="D25" s="9" t="s">
        <v>65</v>
      </c>
      <c r="E25" s="10"/>
      <c r="F25" s="11"/>
      <c r="G25" s="11"/>
    </row>
    <row r="26" customFormat="false" ht="15" hidden="false" customHeight="false" outlineLevel="0" collapsed="false">
      <c r="B26" s="8" t="s">
        <v>66</v>
      </c>
      <c r="C26" s="8" t="s">
        <v>67</v>
      </c>
      <c r="D26" s="9" t="s">
        <v>68</v>
      </c>
      <c r="E26" s="10"/>
      <c r="F26" s="11"/>
      <c r="G26" s="11"/>
    </row>
    <row r="27" customFormat="false" ht="15" hidden="false" customHeight="false" outlineLevel="0" collapsed="false">
      <c r="B27" s="8" t="s">
        <v>66</v>
      </c>
      <c r="C27" s="8" t="s">
        <v>69</v>
      </c>
      <c r="D27" s="9" t="s">
        <v>70</v>
      </c>
      <c r="E27" s="10"/>
      <c r="F27" s="11"/>
      <c r="G27" s="11"/>
    </row>
    <row r="28" customFormat="false" ht="15" hidden="false" customHeight="false" outlineLevel="0" collapsed="false">
      <c r="B28" s="8" t="s">
        <v>66</v>
      </c>
      <c r="C28" s="8" t="s">
        <v>71</v>
      </c>
      <c r="D28" s="9" t="s">
        <v>72</v>
      </c>
      <c r="E28" s="10"/>
      <c r="F28" s="11"/>
      <c r="G28" s="11"/>
    </row>
    <row r="29" customFormat="false" ht="15" hidden="false" customHeight="false" outlineLevel="0" collapsed="false">
      <c r="B29" s="8" t="s">
        <v>66</v>
      </c>
      <c r="C29" s="8" t="s">
        <v>73</v>
      </c>
      <c r="D29" s="9" t="s">
        <v>74</v>
      </c>
      <c r="E29" s="10"/>
      <c r="F29" s="11"/>
      <c r="G29" s="11"/>
    </row>
    <row r="30" customFormat="false" ht="15" hidden="false" customHeight="false" outlineLevel="0" collapsed="false">
      <c r="B30" s="8" t="s">
        <v>75</v>
      </c>
      <c r="C30" s="8" t="s">
        <v>76</v>
      </c>
      <c r="D30" s="9" t="s">
        <v>77</v>
      </c>
      <c r="E30" s="10"/>
      <c r="F30" s="11"/>
      <c r="G30" s="11"/>
    </row>
    <row r="31" customFormat="false" ht="15" hidden="false" customHeight="false" outlineLevel="0" collapsed="false">
      <c r="B31" s="8" t="s">
        <v>75</v>
      </c>
      <c r="C31" s="8" t="s">
        <v>78</v>
      </c>
      <c r="D31" s="9" t="s">
        <v>79</v>
      </c>
      <c r="E31" s="10"/>
      <c r="F31" s="11"/>
      <c r="G31" s="11"/>
    </row>
    <row r="32" customFormat="false" ht="15" hidden="false" customHeight="false" outlineLevel="0" collapsed="false">
      <c r="B32" s="8" t="s">
        <v>75</v>
      </c>
      <c r="C32" s="8" t="s">
        <v>80</v>
      </c>
      <c r="D32" s="9" t="s">
        <v>81</v>
      </c>
      <c r="E32" s="10"/>
      <c r="F32" s="11"/>
      <c r="G32" s="11"/>
    </row>
  </sheetData>
  <mergeCells count="1">
    <mergeCell ref="B2:H2"/>
  </mergeCells>
  <conditionalFormatting sqref="E5:E32">
    <cfRule type="cellIs" priority="2" operator="equal" aboveAverage="0" equalAverage="0" bottom="0" percent="0" rank="0" text="" dxfId="0">
      <formula>"적합"</formula>
    </cfRule>
    <cfRule type="cellIs" priority="3" operator="equal" aboveAverage="0" equalAverage="0" bottom="0" percent="0" rank="0" text="" dxfId="1">
      <formula>"부적합(중대)"</formula>
    </cfRule>
    <cfRule type="cellIs" priority="4" operator="equal" aboveAverage="0" equalAverage="0" bottom="0" percent="0" rank="0" text="" dxfId="2">
      <formula>"부적합(경미)"</formula>
    </cfRule>
    <cfRule type="cellIs" priority="5" operator="equal" aboveAverage="0" equalAverage="0" bottom="0" percent="0" rank="0" text="" dxfId="3">
      <formula>"관찰사항"</formula>
    </cfRule>
  </conditionalFormatting>
  <dataValidations count="1">
    <dataValidation allowBlank="false" errorStyle="stop" operator="between" showDropDown="false" showErrorMessage="false" showInputMessage="false" sqref="E5:E32" type="list">
      <formula1>"적합,부적합(중대),부적합(경미),관찰사항,해당없음"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4" min="3" style="0" width="10"/>
    <col collapsed="false" customWidth="true" hidden="false" outlineLevel="0" max="5" min="5" style="0" width="30"/>
    <col collapsed="false" customWidth="true" hidden="false" outlineLevel="0" max="7" min="6" style="0" width="14"/>
    <col collapsed="false" customWidth="true" hidden="false" outlineLevel="0" max="8" min="8" style="0" width="30"/>
    <col collapsed="false" customWidth="true" hidden="false" outlineLevel="0" max="10" min="9" style="0" width="16"/>
    <col collapsed="false" customWidth="true" hidden="false" outlineLevel="0" max="11" min="11" style="0" width="14"/>
    <col collapsed="false" customWidth="true" hidden="false" outlineLevel="0" max="12" min="12" style="0" width="4"/>
  </cols>
  <sheetData>
    <row r="2" customFormat="false" ht="19.7" hidden="false" customHeight="false" outlineLevel="0" collapsed="false">
      <c r="B2" s="12" t="s">
        <v>82</v>
      </c>
      <c r="C2" s="12"/>
      <c r="D2" s="12"/>
      <c r="E2" s="12"/>
      <c r="F2" s="12"/>
      <c r="G2" s="12"/>
      <c r="H2" s="12"/>
      <c r="I2" s="12"/>
      <c r="J2" s="12"/>
      <c r="K2" s="12"/>
    </row>
    <row r="4" customFormat="false" ht="15" hidden="false" customHeight="false" outlineLevel="0" collapsed="false">
      <c r="B4" s="13" t="s">
        <v>83</v>
      </c>
      <c r="C4" s="7" t="s">
        <v>84</v>
      </c>
      <c r="D4" s="7" t="s">
        <v>13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  <c r="K4" s="7" t="s">
        <v>91</v>
      </c>
    </row>
    <row r="5" customFormat="false" ht="15" hidden="false" customHeight="false" outlineLevel="0" collapsed="false">
      <c r="B5" s="8" t="n">
        <v>1</v>
      </c>
      <c r="C5" s="3"/>
      <c r="D5" s="10"/>
      <c r="E5" s="11"/>
      <c r="F5" s="3"/>
      <c r="G5" s="14"/>
      <c r="H5" s="11"/>
      <c r="I5" s="14"/>
      <c r="J5" s="14"/>
      <c r="K5" s="3"/>
    </row>
    <row r="6" customFormat="false" ht="15" hidden="false" customHeight="false" outlineLevel="0" collapsed="false">
      <c r="B6" s="8" t="n">
        <v>2</v>
      </c>
      <c r="C6" s="3"/>
      <c r="D6" s="10"/>
      <c r="E6" s="11"/>
      <c r="F6" s="3"/>
      <c r="G6" s="14"/>
      <c r="H6" s="11"/>
      <c r="I6" s="14"/>
      <c r="J6" s="14"/>
      <c r="K6" s="3"/>
    </row>
    <row r="7" customFormat="false" ht="15" hidden="false" customHeight="false" outlineLevel="0" collapsed="false">
      <c r="B7" s="8" t="n">
        <v>3</v>
      </c>
      <c r="C7" s="3"/>
      <c r="D7" s="10"/>
      <c r="E7" s="11"/>
      <c r="F7" s="3"/>
      <c r="G7" s="14"/>
      <c r="H7" s="11"/>
      <c r="I7" s="14"/>
      <c r="J7" s="14"/>
      <c r="K7" s="3"/>
    </row>
    <row r="8" customFormat="false" ht="15" hidden="false" customHeight="false" outlineLevel="0" collapsed="false">
      <c r="B8" s="8" t="n">
        <v>4</v>
      </c>
      <c r="C8" s="3"/>
      <c r="D8" s="10"/>
      <c r="E8" s="11"/>
      <c r="F8" s="3"/>
      <c r="G8" s="14"/>
      <c r="H8" s="11"/>
      <c r="I8" s="14"/>
      <c r="J8" s="14"/>
      <c r="K8" s="3"/>
    </row>
    <row r="9" customFormat="false" ht="15" hidden="false" customHeight="false" outlineLevel="0" collapsed="false">
      <c r="B9" s="8" t="n">
        <v>5</v>
      </c>
      <c r="C9" s="3"/>
      <c r="D9" s="10"/>
      <c r="E9" s="11"/>
      <c r="F9" s="3"/>
      <c r="G9" s="14"/>
      <c r="H9" s="11"/>
      <c r="I9" s="14"/>
      <c r="J9" s="14"/>
      <c r="K9" s="3"/>
    </row>
    <row r="10" customFormat="false" ht="15" hidden="false" customHeight="false" outlineLevel="0" collapsed="false">
      <c r="B10" s="8" t="n">
        <v>6</v>
      </c>
      <c r="C10" s="3"/>
      <c r="D10" s="10"/>
      <c r="E10" s="11"/>
      <c r="F10" s="3"/>
      <c r="G10" s="14"/>
      <c r="H10" s="11"/>
      <c r="I10" s="14"/>
      <c r="J10" s="14"/>
      <c r="K10" s="3"/>
    </row>
    <row r="11" customFormat="false" ht="15" hidden="false" customHeight="false" outlineLevel="0" collapsed="false">
      <c r="B11" s="8" t="n">
        <v>7</v>
      </c>
      <c r="C11" s="3"/>
      <c r="D11" s="10"/>
      <c r="E11" s="11"/>
      <c r="F11" s="3"/>
      <c r="G11" s="14"/>
      <c r="H11" s="11"/>
      <c r="I11" s="14"/>
      <c r="J11" s="14"/>
      <c r="K11" s="3"/>
    </row>
    <row r="12" customFormat="false" ht="15" hidden="false" customHeight="false" outlineLevel="0" collapsed="false">
      <c r="B12" s="8" t="n">
        <v>8</v>
      </c>
      <c r="C12" s="3"/>
      <c r="D12" s="10"/>
      <c r="E12" s="11"/>
      <c r="F12" s="3"/>
      <c r="G12" s="14"/>
      <c r="H12" s="11"/>
      <c r="I12" s="14"/>
      <c r="J12" s="14"/>
      <c r="K12" s="3"/>
    </row>
    <row r="13" customFormat="false" ht="15" hidden="false" customHeight="false" outlineLevel="0" collapsed="false">
      <c r="B13" s="8" t="n">
        <v>9</v>
      </c>
      <c r="C13" s="3"/>
      <c r="D13" s="10"/>
      <c r="E13" s="11"/>
      <c r="F13" s="3"/>
      <c r="G13" s="14"/>
      <c r="H13" s="11"/>
      <c r="I13" s="14"/>
      <c r="J13" s="14"/>
      <c r="K13" s="3"/>
    </row>
    <row r="14" customFormat="false" ht="15" hidden="false" customHeight="false" outlineLevel="0" collapsed="false">
      <c r="B14" s="8" t="n">
        <v>10</v>
      </c>
      <c r="C14" s="3"/>
      <c r="D14" s="10"/>
      <c r="E14" s="11"/>
      <c r="F14" s="3"/>
      <c r="G14" s="14"/>
      <c r="H14" s="11"/>
      <c r="I14" s="14"/>
      <c r="J14" s="14"/>
      <c r="K14" s="3"/>
    </row>
    <row r="15" customFormat="false" ht="15" hidden="false" customHeight="false" outlineLevel="0" collapsed="false">
      <c r="B15" s="8" t="n">
        <v>11</v>
      </c>
      <c r="C15" s="3"/>
      <c r="D15" s="10"/>
      <c r="E15" s="11"/>
      <c r="F15" s="3"/>
      <c r="G15" s="14"/>
      <c r="H15" s="11"/>
      <c r="I15" s="14"/>
      <c r="J15" s="14"/>
      <c r="K15" s="3"/>
    </row>
    <row r="16" customFormat="false" ht="15" hidden="false" customHeight="false" outlineLevel="0" collapsed="false">
      <c r="B16" s="8" t="n">
        <v>12</v>
      </c>
      <c r="C16" s="3"/>
      <c r="D16" s="10"/>
      <c r="E16" s="11"/>
      <c r="F16" s="3"/>
      <c r="G16" s="14"/>
      <c r="H16" s="11"/>
      <c r="I16" s="14"/>
      <c r="J16" s="14"/>
      <c r="K16" s="3"/>
    </row>
    <row r="17" customFormat="false" ht="15" hidden="false" customHeight="false" outlineLevel="0" collapsed="false">
      <c r="B17" s="8" t="n">
        <v>13</v>
      </c>
      <c r="C17" s="3"/>
      <c r="D17" s="10"/>
      <c r="E17" s="11"/>
      <c r="F17" s="3"/>
      <c r="G17" s="14"/>
      <c r="H17" s="11"/>
      <c r="I17" s="14"/>
      <c r="J17" s="14"/>
      <c r="K17" s="3"/>
    </row>
    <row r="18" customFormat="false" ht="15" hidden="false" customHeight="false" outlineLevel="0" collapsed="false">
      <c r="B18" s="8" t="n">
        <v>14</v>
      </c>
      <c r="C18" s="3"/>
      <c r="D18" s="10"/>
      <c r="E18" s="11"/>
      <c r="F18" s="3"/>
      <c r="G18" s="14"/>
      <c r="H18" s="11"/>
      <c r="I18" s="14"/>
      <c r="J18" s="14"/>
      <c r="K18" s="3"/>
    </row>
    <row r="19" customFormat="false" ht="15" hidden="false" customHeight="false" outlineLevel="0" collapsed="false">
      <c r="B19" s="8" t="n">
        <v>15</v>
      </c>
      <c r="C19" s="3"/>
      <c r="D19" s="10"/>
      <c r="E19" s="11"/>
      <c r="F19" s="3"/>
      <c r="G19" s="14"/>
      <c r="H19" s="11"/>
      <c r="I19" s="14"/>
      <c r="J19" s="14"/>
      <c r="K19" s="3"/>
    </row>
    <row r="20" customFormat="false" ht="15" hidden="false" customHeight="false" outlineLevel="0" collapsed="false">
      <c r="B20" s="8" t="n">
        <v>16</v>
      </c>
      <c r="C20" s="3"/>
      <c r="D20" s="10"/>
      <c r="E20" s="11"/>
      <c r="F20" s="3"/>
      <c r="G20" s="14"/>
      <c r="H20" s="11"/>
      <c r="I20" s="14"/>
      <c r="J20" s="14"/>
      <c r="K20" s="3"/>
    </row>
    <row r="21" customFormat="false" ht="15" hidden="false" customHeight="false" outlineLevel="0" collapsed="false">
      <c r="B21" s="8" t="n">
        <v>17</v>
      </c>
      <c r="C21" s="3"/>
      <c r="D21" s="10"/>
      <c r="E21" s="11"/>
      <c r="F21" s="3"/>
      <c r="G21" s="14"/>
      <c r="H21" s="11"/>
      <c r="I21" s="14"/>
      <c r="J21" s="14"/>
      <c r="K21" s="3"/>
    </row>
    <row r="22" customFormat="false" ht="15" hidden="false" customHeight="false" outlineLevel="0" collapsed="false">
      <c r="B22" s="8" t="n">
        <v>18</v>
      </c>
      <c r="C22" s="3"/>
      <c r="D22" s="10"/>
      <c r="E22" s="11"/>
      <c r="F22" s="3"/>
      <c r="G22" s="14"/>
      <c r="H22" s="11"/>
      <c r="I22" s="14"/>
      <c r="J22" s="14"/>
      <c r="K22" s="3"/>
    </row>
    <row r="23" customFormat="false" ht="15" hidden="false" customHeight="false" outlineLevel="0" collapsed="false">
      <c r="B23" s="8" t="n">
        <v>19</v>
      </c>
      <c r="C23" s="3"/>
      <c r="D23" s="10"/>
      <c r="E23" s="11"/>
      <c r="F23" s="3"/>
      <c r="G23" s="14"/>
      <c r="H23" s="11"/>
      <c r="I23" s="14"/>
      <c r="J23" s="14"/>
      <c r="K23" s="3"/>
    </row>
    <row r="24" customFormat="false" ht="15" hidden="false" customHeight="false" outlineLevel="0" collapsed="false">
      <c r="B24" s="8" t="n">
        <v>20</v>
      </c>
      <c r="C24" s="3"/>
      <c r="D24" s="10"/>
      <c r="E24" s="11"/>
      <c r="F24" s="3"/>
      <c r="G24" s="14"/>
      <c r="H24" s="11"/>
      <c r="I24" s="14"/>
      <c r="J24" s="14"/>
      <c r="K24" s="3"/>
    </row>
    <row r="25" customFormat="false" ht="15" hidden="false" customHeight="false" outlineLevel="0" collapsed="false">
      <c r="B25" s="8" t="n">
        <v>21</v>
      </c>
      <c r="C25" s="3"/>
      <c r="D25" s="10"/>
      <c r="E25" s="11"/>
      <c r="F25" s="3"/>
      <c r="G25" s="14"/>
      <c r="H25" s="11"/>
      <c r="I25" s="14"/>
      <c r="J25" s="14"/>
      <c r="K25" s="3"/>
    </row>
    <row r="26" customFormat="false" ht="15" hidden="false" customHeight="false" outlineLevel="0" collapsed="false">
      <c r="B26" s="8" t="n">
        <v>22</v>
      </c>
      <c r="C26" s="3"/>
      <c r="D26" s="10"/>
      <c r="E26" s="11"/>
      <c r="F26" s="3"/>
      <c r="G26" s="14"/>
      <c r="H26" s="11"/>
      <c r="I26" s="14"/>
      <c r="J26" s="14"/>
      <c r="K26" s="3"/>
    </row>
    <row r="27" customFormat="false" ht="15" hidden="false" customHeight="false" outlineLevel="0" collapsed="false">
      <c r="B27" s="8" t="n">
        <v>23</v>
      </c>
      <c r="C27" s="3"/>
      <c r="D27" s="10"/>
      <c r="E27" s="11"/>
      <c r="F27" s="3"/>
      <c r="G27" s="14"/>
      <c r="H27" s="11"/>
      <c r="I27" s="14"/>
      <c r="J27" s="14"/>
      <c r="K27" s="3"/>
    </row>
    <row r="28" customFormat="false" ht="15" hidden="false" customHeight="false" outlineLevel="0" collapsed="false">
      <c r="B28" s="8" t="n">
        <v>24</v>
      </c>
      <c r="C28" s="3"/>
      <c r="D28" s="10"/>
      <c r="E28" s="11"/>
      <c r="F28" s="3"/>
      <c r="G28" s="14"/>
      <c r="H28" s="11"/>
      <c r="I28" s="14"/>
      <c r="J28" s="14"/>
      <c r="K28" s="3"/>
    </row>
    <row r="29" customFormat="false" ht="15" hidden="false" customHeight="false" outlineLevel="0" collapsed="false">
      <c r="B29" s="8" t="n">
        <v>25</v>
      </c>
      <c r="C29" s="3"/>
      <c r="D29" s="10"/>
      <c r="E29" s="11"/>
      <c r="F29" s="3"/>
      <c r="G29" s="14"/>
      <c r="H29" s="11"/>
      <c r="I29" s="14"/>
      <c r="J29" s="14"/>
      <c r="K29" s="3"/>
    </row>
    <row r="30" customFormat="false" ht="15" hidden="false" customHeight="false" outlineLevel="0" collapsed="false">
      <c r="B30" s="8" t="n">
        <v>26</v>
      </c>
      <c r="C30" s="3"/>
      <c r="D30" s="10"/>
      <c r="E30" s="11"/>
      <c r="F30" s="3"/>
      <c r="G30" s="14"/>
      <c r="H30" s="11"/>
      <c r="I30" s="14"/>
      <c r="J30" s="14"/>
      <c r="K30" s="3"/>
    </row>
    <row r="31" customFormat="false" ht="15" hidden="false" customHeight="false" outlineLevel="0" collapsed="false">
      <c r="B31" s="8" t="n">
        <v>27</v>
      </c>
      <c r="C31" s="3"/>
      <c r="D31" s="10"/>
      <c r="E31" s="11"/>
      <c r="F31" s="3"/>
      <c r="G31" s="14"/>
      <c r="H31" s="11"/>
      <c r="I31" s="14"/>
      <c r="J31" s="14"/>
      <c r="K31" s="3"/>
    </row>
    <row r="32" customFormat="false" ht="15" hidden="false" customHeight="false" outlineLevel="0" collapsed="false">
      <c r="B32" s="8" t="n">
        <v>28</v>
      </c>
      <c r="C32" s="3"/>
      <c r="D32" s="10"/>
      <c r="E32" s="11"/>
      <c r="F32" s="3"/>
      <c r="G32" s="14"/>
      <c r="H32" s="11"/>
      <c r="I32" s="14"/>
      <c r="J32" s="14"/>
      <c r="K32" s="3"/>
    </row>
    <row r="33" customFormat="false" ht="15" hidden="false" customHeight="false" outlineLevel="0" collapsed="false">
      <c r="B33" s="8" t="n">
        <v>29</v>
      </c>
      <c r="C33" s="3"/>
      <c r="D33" s="10"/>
      <c r="E33" s="11"/>
      <c r="F33" s="3"/>
      <c r="G33" s="14"/>
      <c r="H33" s="11"/>
      <c r="I33" s="14"/>
      <c r="J33" s="14"/>
      <c r="K33" s="3"/>
    </row>
    <row r="34" customFormat="false" ht="15" hidden="false" customHeight="false" outlineLevel="0" collapsed="false">
      <c r="B34" s="8" t="n">
        <v>30</v>
      </c>
      <c r="C34" s="3"/>
      <c r="D34" s="10"/>
      <c r="E34" s="11"/>
      <c r="F34" s="3"/>
      <c r="G34" s="14"/>
      <c r="H34" s="11"/>
      <c r="I34" s="14"/>
      <c r="J34" s="14"/>
      <c r="K34" s="3"/>
    </row>
  </sheetData>
  <mergeCells count="1">
    <mergeCell ref="B2:K2"/>
  </mergeCells>
  <conditionalFormatting sqref="K5:K34">
    <cfRule type="cellIs" priority="2" operator="equal" aboveAverage="0" equalAverage="0" bottom="0" percent="0" rank="0" text="" dxfId="1">
      <formula>"기한초과"</formula>
    </cfRule>
    <cfRule type="cellIs" priority="3" operator="equal" aboveAverage="0" equalAverage="0" bottom="0" percent="0" rank="0" text="" dxfId="0">
      <formula>"효과확인완료"</formula>
    </cfRule>
  </conditionalFormatting>
  <dataValidations count="2">
    <dataValidation allowBlank="false" errorStyle="stop" operator="between" showDropDown="false" showErrorMessage="false" showInputMessage="false" sqref="C5:C34" type="list">
      <formula1>"중대,경미,관찰사항"</formula1>
      <formula2>0</formula2>
    </dataValidation>
    <dataValidation allowBlank="false" errorStyle="stop" operator="between" showDropDown="false" showErrorMessage="false" showInputMessage="false" sqref="K5:K34" type="list">
      <formula1>"조치중,완료,효과확인완료,기한초과"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6" min="3" style="0" width="16"/>
    <col collapsed="false" customWidth="true" hidden="false" outlineLevel="0" max="7" min="7" style="0" width="4"/>
  </cols>
  <sheetData>
    <row r="2" customFormat="false" ht="19.7" hidden="false" customHeight="false" outlineLevel="0" collapsed="false">
      <c r="B2" s="12" t="s">
        <v>92</v>
      </c>
      <c r="C2" s="12"/>
      <c r="D2" s="12"/>
      <c r="E2" s="12"/>
      <c r="F2" s="12"/>
    </row>
    <row r="4" customFormat="false" ht="15" hidden="false" customHeight="false" outlineLevel="0" collapsed="false">
      <c r="B4" s="2" t="s">
        <v>93</v>
      </c>
      <c r="C4" s="15" t="n">
        <f aca="false">COUNTA(체크리스트!D5:D32)</f>
        <v>28</v>
      </c>
      <c r="D4" s="2" t="s">
        <v>94</v>
      </c>
      <c r="E4" s="16" t="n">
        <f aca="false">COUNTIF(체크리스트!E5:E32,"적합")</f>
        <v>0</v>
      </c>
    </row>
    <row r="5" customFormat="false" ht="17.35" hidden="false" customHeight="false" outlineLevel="0" collapsed="false">
      <c r="B5" s="2" t="s">
        <v>95</v>
      </c>
      <c r="C5" s="17" t="n">
        <f aca="false">IFERROR(E4/(C4-COUNTIF(체크리스트!E5:E32,"해당없음")),0)</f>
        <v>0</v>
      </c>
      <c r="D5" s="2" t="s">
        <v>96</v>
      </c>
      <c r="E5" s="4" t="n">
        <f aca="false">COUNTIF(체크리스트!E5:E32,"해당없음")</f>
        <v>0</v>
      </c>
    </row>
    <row r="7" customFormat="false" ht="15" hidden="false" customHeight="false" outlineLevel="0" collapsed="false">
      <c r="B7" s="2" t="s">
        <v>97</v>
      </c>
      <c r="C7" s="18" t="n">
        <f aca="false">COUNTIF(체크리스트!E5:E32,"부적합(중대)")</f>
        <v>0</v>
      </c>
      <c r="D7" s="2" t="s">
        <v>98</v>
      </c>
      <c r="E7" s="19" t="n">
        <f aca="false">COUNTIF(체크리스트!E5:E32,"부적합(경미)")</f>
        <v>0</v>
      </c>
    </row>
    <row r="8" customFormat="false" ht="15" hidden="false" customHeight="false" outlineLevel="0" collapsed="false">
      <c r="B8" s="2" t="s">
        <v>99</v>
      </c>
      <c r="C8" s="15" t="n">
        <f aca="false">COUNTIF(체크리스트!E5:E32,"관찰사항")</f>
        <v>0</v>
      </c>
    </row>
    <row r="10" customFormat="false" ht="15" hidden="false" customHeight="false" outlineLevel="0" collapsed="false">
      <c r="B10" s="6" t="s">
        <v>100</v>
      </c>
      <c r="C10" s="6"/>
      <c r="D10" s="6"/>
      <c r="E10" s="6"/>
      <c r="F10" s="6"/>
    </row>
    <row r="11" customFormat="false" ht="17.35" hidden="false" customHeight="false" outlineLevel="0" collapsed="false">
      <c r="B11" s="2" t="s">
        <v>101</v>
      </c>
      <c r="C11" s="15" t="n">
        <f aca="false">COUNTA(부적합관리!C5:C34)</f>
        <v>0</v>
      </c>
      <c r="D11" s="2" t="s">
        <v>102</v>
      </c>
      <c r="E11" s="20" t="n">
        <f aca="false">IFERROR(COUNTIF(부적합관리!K5:K34,"효과확인완료")/COUNTA(부적합관리!C5:C34),0)</f>
        <v>0</v>
      </c>
    </row>
    <row r="12" customFormat="false" ht="15" hidden="false" customHeight="false" outlineLevel="0" collapsed="false">
      <c r="B12" s="2" t="s">
        <v>103</v>
      </c>
      <c r="C12" s="4" t="n">
        <f aca="false">COUNTIF(부적합관리!K5:K34,"조치중")</f>
        <v>0</v>
      </c>
      <c r="D12" s="2" t="s">
        <v>104</v>
      </c>
      <c r="E12" s="21" t="n">
        <f aca="false">COUNTIF(부적합관리!K5:K34,"기한초과")</f>
        <v>0</v>
      </c>
    </row>
    <row r="14" customFormat="false" ht="15" hidden="false" customHeight="false" outlineLevel="0" collapsed="false">
      <c r="B14" s="6" t="s">
        <v>105</v>
      </c>
      <c r="C14" s="6"/>
      <c r="D14" s="6"/>
      <c r="E14" s="6"/>
      <c r="F14" s="6"/>
    </row>
    <row r="15" customFormat="false" ht="15" hidden="false" customHeight="false" outlineLevel="0" collapsed="false">
      <c r="B15" s="22" t="s">
        <v>106</v>
      </c>
      <c r="C15" s="23" t="n">
        <f aca="false">IFERROR(COUNTIFS(체크리스트!B5:B32,"4",체크리스트!E5:E32,"적합")/COUNTIFS(체크리스트!B5:B32,"4",체크리스트!E5:E32,"&lt;&gt;해당없음"),0)</f>
        <v>0</v>
      </c>
    </row>
    <row r="16" customFormat="false" ht="15" hidden="false" customHeight="false" outlineLevel="0" collapsed="false">
      <c r="B16" s="22" t="s">
        <v>107</v>
      </c>
      <c r="C16" s="23" t="n">
        <f aca="false">IFERROR(COUNTIFS(체크리스트!B5:B32,"5",체크리스트!E5:E32,"적합")/COUNTIFS(체크리스트!B5:B32,"5",체크리스트!E5:E32,"&lt;&gt;해당없음"),0)</f>
        <v>0</v>
      </c>
    </row>
    <row r="17" customFormat="false" ht="15" hidden="false" customHeight="false" outlineLevel="0" collapsed="false">
      <c r="B17" s="22" t="s">
        <v>108</v>
      </c>
      <c r="C17" s="23" t="n">
        <f aca="false">IFERROR(COUNTIFS(체크리스트!B5:B32,"6",체크리스트!E5:E32,"적합")/COUNTIFS(체크리스트!B5:B32,"6",체크리스트!E5:E32,"&lt;&gt;해당없음"),0)</f>
        <v>0</v>
      </c>
    </row>
    <row r="18" customFormat="false" ht="15" hidden="false" customHeight="false" outlineLevel="0" collapsed="false">
      <c r="B18" s="22" t="s">
        <v>109</v>
      </c>
      <c r="C18" s="23" t="n">
        <f aca="false">IFERROR(COUNTIFS(체크리스트!B5:B32,"7",체크리스트!E5:E32,"적합")/COUNTIFS(체크리스트!B5:B32,"7",체크리스트!E5:E32,"&lt;&gt;해당없음"),0)</f>
        <v>0</v>
      </c>
    </row>
    <row r="19" customFormat="false" ht="15" hidden="false" customHeight="false" outlineLevel="0" collapsed="false">
      <c r="B19" s="22" t="s">
        <v>110</v>
      </c>
      <c r="C19" s="23" t="n">
        <f aca="false">IFERROR(COUNTIFS(체크리스트!B5:B32,"8",체크리스트!E5:E32,"적합")/COUNTIFS(체크리스트!B5:B32,"8",체크리스트!E5:E32,"&lt;&gt;해당없음"),0)</f>
        <v>0</v>
      </c>
    </row>
    <row r="20" customFormat="false" ht="15" hidden="false" customHeight="false" outlineLevel="0" collapsed="false">
      <c r="B20" s="22" t="s">
        <v>111</v>
      </c>
      <c r="C20" s="23" t="n">
        <f aca="false">IFERROR(COUNTIFS(체크리스트!B5:B32,"9",체크리스트!E5:E32,"적합")/COUNTIFS(체크리스트!B5:B32,"9",체크리스트!E5:E32,"&lt;&gt;해당없음"),0)</f>
        <v>0</v>
      </c>
    </row>
    <row r="21" customFormat="false" ht="15" hidden="false" customHeight="false" outlineLevel="0" collapsed="false">
      <c r="B21" s="22" t="s">
        <v>112</v>
      </c>
      <c r="C21" s="23" t="n">
        <f aca="false">IFERROR(COUNTIFS(체크리스트!B5:B32,"10",체크리스트!E5:E32,"적합")/COUNTIFS(체크리스트!B5:B32,"10",체크리스트!E5:E32,"&lt;&gt;해당없음"),0)</f>
        <v>0</v>
      </c>
    </row>
  </sheetData>
  <mergeCells count="3">
    <mergeCell ref="B2:F2"/>
    <mergeCell ref="B10:F10"/>
    <mergeCell ref="B14:F14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2026-03-18T13:39:37Z</dcterms:created>
  <dc:creator>openpyxl</dc:creator>
  <dc:description/>
  <dc:language>en-US</dc:language>
  <cp:lastModifiedBy/>
  <dcterms:modified xsi:type="dcterms:W3CDTF">2026-03-18T13:39:37Z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