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식단기록" sheetId="1" state="visible" r:id="rId3"/>
    <sheet name="음식DB" sheetId="2" state="visible" r:id="rId4"/>
    <sheet name="설정" sheetId="3" state="visible" r:id="rId5"/>
    <sheet name="대시보드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<sst xmlns="http://schemas.openxmlformats.org/spreadsheetml/2006/main" count="216" uniqueCount="121">
  <si>
    <t xml:space="preserve">📝 식단 기록</t>
  </si>
  <si>
    <t xml:space="preserve">날짜</t>
  </si>
  <si>
    <t xml:space="preserve">끼니</t>
  </si>
  <si>
    <t xml:space="preserve">음식명</t>
  </si>
  <si>
    <r>
      <rPr>
        <b val="true"/>
        <sz val="10"/>
        <color rgb="FFFFFFFF"/>
        <rFont val="Noto Sans CJK SC"/>
        <family val="2"/>
      </rPr>
      <t xml:space="preserve">섭취량</t>
    </r>
    <r>
      <rPr>
        <b val="true"/>
        <sz val="10"/>
        <color rgb="FFFFFFFF"/>
        <rFont val="맑은 고딕"/>
        <family val="0"/>
        <charset val="1"/>
      </rPr>
      <t xml:space="preserve">(g)</t>
    </r>
  </si>
  <si>
    <t xml:space="preserve">칼로리</t>
  </si>
  <si>
    <t xml:space="preserve">탄수화물</t>
  </si>
  <si>
    <t xml:space="preserve">단백질</t>
  </si>
  <si>
    <t xml:space="preserve">지방</t>
  </si>
  <si>
    <t xml:space="preserve">메모</t>
  </si>
  <si>
    <t xml:space="preserve">아침</t>
  </si>
  <si>
    <t xml:space="preserve">흰쌀밥</t>
  </si>
  <si>
    <t xml:space="preserve">된장찌개</t>
  </si>
  <si>
    <t xml:space="preserve">김치</t>
  </si>
  <si>
    <t xml:space="preserve">계란후라이</t>
  </si>
  <si>
    <t xml:space="preserve">점심</t>
  </si>
  <si>
    <t xml:space="preserve">비빔밥</t>
  </si>
  <si>
    <t xml:space="preserve">저녁</t>
  </si>
  <si>
    <r>
      <rPr>
        <sz val="10"/>
        <color rgb="FF0000CC"/>
        <rFont val="Noto Sans CJK SC"/>
        <family val="2"/>
      </rPr>
      <t xml:space="preserve">삼겹살</t>
    </r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구이</t>
    </r>
    <r>
      <rPr>
        <sz val="10"/>
        <color rgb="FF0000CC"/>
        <rFont val="맑은 고딕"/>
        <family val="0"/>
        <charset val="1"/>
      </rPr>
      <t xml:space="preserve">)</t>
    </r>
  </si>
  <si>
    <t xml:space="preserve">간식</t>
  </si>
  <si>
    <t xml:space="preserve">아메리카노</t>
  </si>
  <si>
    <t xml:space="preserve">바나나</t>
  </si>
  <si>
    <r>
      <rPr>
        <b val="true"/>
        <sz val="14"/>
        <color rgb="FF1B2A4A"/>
        <rFont val="Noto Sans CJK SC"/>
        <family val="2"/>
      </rPr>
      <t xml:space="preserve">🍚 음식 영양정보 데이터베이스 </t>
    </r>
    <r>
      <rPr>
        <b val="true"/>
        <sz val="14"/>
        <color rgb="FF1B2A4A"/>
        <rFont val="맑은 고딕"/>
        <family val="0"/>
        <charset val="1"/>
      </rPr>
      <t xml:space="preserve">(100g </t>
    </r>
    <r>
      <rPr>
        <b val="true"/>
        <sz val="14"/>
        <color rgb="FF1B2A4A"/>
        <rFont val="Noto Sans CJK SC"/>
        <family val="2"/>
      </rPr>
      <t xml:space="preserve">기준</t>
    </r>
    <r>
      <rPr>
        <b val="true"/>
        <sz val="14"/>
        <color rgb="FF1B2A4A"/>
        <rFont val="맑은 고딕"/>
        <family val="0"/>
        <charset val="1"/>
      </rPr>
      <t xml:space="preserve">)</t>
    </r>
  </si>
  <si>
    <t xml:space="preserve">카테고리</t>
  </si>
  <si>
    <r>
      <rPr>
        <b val="true"/>
        <sz val="10"/>
        <color rgb="FFFFFFFF"/>
        <rFont val="Noto Sans CJK SC"/>
        <family val="2"/>
      </rPr>
      <t xml:space="preserve">칼로리</t>
    </r>
    <r>
      <rPr>
        <b val="true"/>
        <sz val="10"/>
        <color rgb="FFFFFFFF"/>
        <rFont val="맑은 고딕"/>
        <family val="0"/>
        <charset val="1"/>
      </rPr>
      <t xml:space="preserve">(kcal)</t>
    </r>
  </si>
  <si>
    <r>
      <rPr>
        <b val="true"/>
        <sz val="10"/>
        <color rgb="FFFFFFFF"/>
        <rFont val="Noto Sans CJK SC"/>
        <family val="2"/>
      </rPr>
      <t xml:space="preserve">탄수화물</t>
    </r>
    <r>
      <rPr>
        <b val="true"/>
        <sz val="10"/>
        <color rgb="FFFFFFFF"/>
        <rFont val="맑은 고딕"/>
        <family val="0"/>
        <charset val="1"/>
      </rPr>
      <t xml:space="preserve">(g)</t>
    </r>
  </si>
  <si>
    <r>
      <rPr>
        <b val="true"/>
        <sz val="10"/>
        <color rgb="FFFFFFFF"/>
        <rFont val="Noto Sans CJK SC"/>
        <family val="2"/>
      </rPr>
      <t xml:space="preserve">단백질</t>
    </r>
    <r>
      <rPr>
        <b val="true"/>
        <sz val="10"/>
        <color rgb="FFFFFFFF"/>
        <rFont val="맑은 고딕"/>
        <family val="0"/>
        <charset val="1"/>
      </rPr>
      <t xml:space="preserve">(g)</t>
    </r>
  </si>
  <si>
    <r>
      <rPr>
        <b val="true"/>
        <sz val="10"/>
        <color rgb="FFFFFFFF"/>
        <rFont val="Noto Sans CJK SC"/>
        <family val="2"/>
      </rPr>
      <t xml:space="preserve">지방</t>
    </r>
    <r>
      <rPr>
        <b val="true"/>
        <sz val="10"/>
        <color rgb="FFFFFFFF"/>
        <rFont val="맑은 고딕"/>
        <family val="0"/>
        <charset val="1"/>
      </rPr>
      <t xml:space="preserve">(g)</t>
    </r>
  </si>
  <si>
    <r>
      <rPr>
        <sz val="10"/>
        <color rgb="FF404040"/>
        <rFont val="Noto Sans CJK SC"/>
        <family val="2"/>
      </rPr>
      <t xml:space="preserve">밥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면</t>
    </r>
  </si>
  <si>
    <t xml:space="preserve">현미밥</t>
  </si>
  <si>
    <t xml:space="preserve">잡곡밥</t>
  </si>
  <si>
    <t xml:space="preserve">김밥</t>
  </si>
  <si>
    <t xml:space="preserve">볶음밥</t>
  </si>
  <si>
    <r>
      <rPr>
        <sz val="10"/>
        <color rgb="FF404040"/>
        <rFont val="Noto Sans CJK SC"/>
        <family val="2"/>
      </rPr>
      <t xml:space="preserve">라면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조리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</si>
  <si>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짜장면</t>
  </si>
  <si>
    <t xml:space="preserve">칼국수</t>
  </si>
  <si>
    <t xml:space="preserve">냉면</t>
  </si>
  <si>
    <t xml:space="preserve">떡볶이</t>
  </si>
  <si>
    <t xml:space="preserve">잔치국수</t>
  </si>
  <si>
    <r>
      <rPr>
        <sz val="10"/>
        <color rgb="FF404040"/>
        <rFont val="Noto Sans CJK SC"/>
        <family val="2"/>
      </rPr>
      <t xml:space="preserve">국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찌개</t>
    </r>
  </si>
  <si>
    <t xml:space="preserve">김치찌개</t>
  </si>
  <si>
    <t xml:space="preserve">순두부찌개</t>
  </si>
  <si>
    <t xml:space="preserve">미역국</t>
  </si>
  <si>
    <t xml:space="preserve">갈비탕</t>
  </si>
  <si>
    <t xml:space="preserve">삼계탕</t>
  </si>
  <si>
    <t xml:space="preserve">부대찌개</t>
  </si>
  <si>
    <t xml:space="preserve">콩나물국</t>
  </si>
  <si>
    <r>
      <rPr>
        <sz val="10"/>
        <color rgb="FF404040"/>
        <rFont val="Noto Sans CJK SC"/>
        <family val="2"/>
      </rPr>
      <t xml:space="preserve">삼겹살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구이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</si>
  <si>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고기</t>
  </si>
  <si>
    <r>
      <rPr>
        <sz val="10"/>
        <color rgb="FF404040"/>
        <rFont val="Noto Sans CJK SC"/>
        <family val="2"/>
      </rPr>
      <t xml:space="preserve">소고기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등심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</si>
  <si>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닭가슴살</t>
  </si>
  <si>
    <r>
      <rPr>
        <sz val="10"/>
        <color rgb="FF404040"/>
        <rFont val="Noto Sans CJK SC"/>
        <family val="2"/>
      </rPr>
      <t xml:space="preserve">닭다리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구이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</si>
  <si>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불고기</t>
  </si>
  <si>
    <t xml:space="preserve">제육볶음</t>
  </si>
  <si>
    <r>
      <rPr>
        <sz val="10"/>
        <color rgb="FF404040"/>
        <rFont val="Noto Sans CJK SC"/>
        <family val="2"/>
      </rPr>
      <t xml:space="preserve">치킨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후라이드</t>
    </r>
    <r>
      <rPr>
        <sz val="10"/>
        <color rgb="FF404040"/>
        <rFont val="맑은 고딕"/>
        <family val="0"/>
        <charset val="1"/>
      </rPr>
      <t xml:space="preserve">)</t>
    </r>
  </si>
  <si>
    <r>
      <rPr>
        <sz val="10"/>
        <color rgb="FF404040"/>
        <rFont val="Noto Sans CJK SC"/>
        <family val="2"/>
      </rPr>
      <t xml:space="preserve">치킨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양념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</si>
  <si>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돈까스</t>
  </si>
  <si>
    <t xml:space="preserve">족발</t>
  </si>
  <si>
    <r>
      <rPr>
        <sz val="10"/>
        <color rgb="FF404040"/>
        <rFont val="Noto Sans CJK SC"/>
        <family val="2"/>
      </rPr>
      <t xml:space="preserve">연어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구이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</si>
  <si>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해산물</t>
  </si>
  <si>
    <r>
      <rPr>
        <sz val="10"/>
        <color rgb="FF404040"/>
        <rFont val="Noto Sans CJK SC"/>
        <family val="2"/>
      </rPr>
      <t xml:space="preserve">고등어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구이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</si>
  <si>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새우</t>
  </si>
  <si>
    <t xml:space="preserve">참치회</t>
  </si>
  <si>
    <t xml:space="preserve">오징어</t>
  </si>
  <si>
    <t xml:space="preserve">조개구이</t>
  </si>
  <si>
    <t xml:space="preserve">반찬</t>
  </si>
  <si>
    <t xml:space="preserve">계란찜</t>
  </si>
  <si>
    <t xml:space="preserve">두부</t>
  </si>
  <si>
    <t xml:space="preserve">잡채</t>
  </si>
  <si>
    <t xml:space="preserve">멸치볶음</t>
  </si>
  <si>
    <t xml:space="preserve">시금치나물</t>
  </si>
  <si>
    <t xml:space="preserve">콩나물무침</t>
  </si>
  <si>
    <t xml:space="preserve">어묵볶음</t>
  </si>
  <si>
    <t xml:space="preserve">감자조림</t>
  </si>
  <si>
    <t xml:space="preserve">떡</t>
  </si>
  <si>
    <t xml:space="preserve">식빵</t>
  </si>
  <si>
    <t xml:space="preserve">크로와상</t>
  </si>
  <si>
    <t xml:space="preserve">도넛</t>
  </si>
  <si>
    <t xml:space="preserve">고구마</t>
  </si>
  <si>
    <t xml:space="preserve">사과</t>
  </si>
  <si>
    <t xml:space="preserve">귤</t>
  </si>
  <si>
    <t xml:space="preserve">아몬드</t>
  </si>
  <si>
    <t xml:space="preserve">호두</t>
  </si>
  <si>
    <t xml:space="preserve">음료</t>
  </si>
  <si>
    <t xml:space="preserve">카페라떼</t>
  </si>
  <si>
    <t xml:space="preserve">우유</t>
  </si>
  <si>
    <t xml:space="preserve">두유</t>
  </si>
  <si>
    <t xml:space="preserve">콜라</t>
  </si>
  <si>
    <t xml:space="preserve">오렌지주스</t>
  </si>
  <si>
    <t xml:space="preserve">맥주</t>
  </si>
  <si>
    <t xml:space="preserve">소주</t>
  </si>
  <si>
    <r>
      <rPr>
        <sz val="10"/>
        <color rgb="FF404040"/>
        <rFont val="Noto Sans CJK SC"/>
        <family val="2"/>
      </rPr>
      <t xml:space="preserve">피자</t>
    </r>
    <r>
      <rPr>
        <sz val="10"/>
        <color rgb="FF404040"/>
        <rFont val="맑은 고딕"/>
        <family val="0"/>
        <charset val="1"/>
      </rPr>
      <t xml:space="preserve">(1</t>
    </r>
    <r>
      <rPr>
        <sz val="10"/>
        <color rgb="FF404040"/>
        <rFont val="Noto Sans CJK SC"/>
        <family val="2"/>
      </rPr>
      <t xml:space="preserve">조각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</si>
  <si>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외식</t>
  </si>
  <si>
    <t xml:space="preserve">햄버거</t>
  </si>
  <si>
    <t xml:space="preserve">감자튀김</t>
  </si>
  <si>
    <t xml:space="preserve">샌드위치</t>
  </si>
  <si>
    <r>
      <rPr>
        <sz val="10"/>
        <color rgb="FF404040"/>
        <rFont val="Noto Sans CJK SC"/>
        <family val="2"/>
      </rPr>
      <t xml:space="preserve">초밥</t>
    </r>
    <r>
      <rPr>
        <sz val="10"/>
        <color rgb="FF404040"/>
        <rFont val="맑은 고딕"/>
        <family val="0"/>
        <charset val="1"/>
      </rPr>
      <t xml:space="preserve">(1</t>
    </r>
    <r>
      <rPr>
        <sz val="10"/>
        <color rgb="FF404040"/>
        <rFont val="Noto Sans CJK SC"/>
        <family val="2"/>
      </rPr>
      <t xml:space="preserve">개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</si>
  <si>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짬뽕</t>
  </si>
  <si>
    <t xml:space="preserve">탕수육</t>
  </si>
  <si>
    <t xml:space="preserve">군만두</t>
  </si>
  <si>
    <r>
      <rPr>
        <b val="true"/>
        <sz val="14"/>
        <color rgb="FF1B2A4A"/>
        <rFont val="Noto Sans CJK SC"/>
        <family val="2"/>
      </rPr>
      <t xml:space="preserve">⚙️ 개인 정보 </t>
    </r>
    <r>
      <rPr>
        <b val="true"/>
        <sz val="14"/>
        <color rgb="FF1B2A4A"/>
        <rFont val="맑은 고딕"/>
        <family val="0"/>
        <charset val="1"/>
      </rPr>
      <t xml:space="preserve">&amp; </t>
    </r>
    <r>
      <rPr>
        <b val="true"/>
        <sz val="14"/>
        <color rgb="FF1B2A4A"/>
        <rFont val="Noto Sans CJK SC"/>
        <family val="2"/>
      </rPr>
      <t xml:space="preserve">목표 설정</t>
    </r>
  </si>
  <si>
    <t xml:space="preserve">항목</t>
  </si>
  <si>
    <t xml:space="preserve">값</t>
  </si>
  <si>
    <t xml:space="preserve">성별</t>
  </si>
  <si>
    <t xml:space="preserve">남성</t>
  </si>
  <si>
    <t xml:space="preserve">나이</t>
  </si>
  <si>
    <r>
      <rPr>
        <sz val="10"/>
        <color rgb="FF404040"/>
        <rFont val="Noto Sans CJK SC"/>
        <family val="2"/>
      </rPr>
      <t xml:space="preserve">키</t>
    </r>
    <r>
      <rPr>
        <sz val="10"/>
        <color rgb="FF404040"/>
        <rFont val="맑은 고딕"/>
        <family val="0"/>
        <charset val="1"/>
      </rPr>
      <t xml:space="preserve">(cm)</t>
    </r>
  </si>
  <si>
    <r>
      <rPr>
        <sz val="10"/>
        <color rgb="FF404040"/>
        <rFont val="Noto Sans CJK SC"/>
        <family val="2"/>
      </rPr>
      <t xml:space="preserve">현재 체중</t>
    </r>
    <r>
      <rPr>
        <sz val="10"/>
        <color rgb="FF404040"/>
        <rFont val="맑은 고딕"/>
        <family val="0"/>
        <charset val="1"/>
      </rPr>
      <t xml:space="preserve">(kg)</t>
    </r>
  </si>
  <si>
    <r>
      <rPr>
        <sz val="10"/>
        <color rgb="FF404040"/>
        <rFont val="Noto Sans CJK SC"/>
        <family val="2"/>
      </rPr>
      <t xml:space="preserve">목표 체중</t>
    </r>
    <r>
      <rPr>
        <sz val="10"/>
        <color rgb="FF404040"/>
        <rFont val="맑은 고딕"/>
        <family val="0"/>
        <charset val="1"/>
      </rPr>
      <t xml:space="preserve">(kg)</t>
    </r>
  </si>
  <si>
    <t xml:space="preserve">활동 수준</t>
  </si>
  <si>
    <r>
      <rPr>
        <sz val="10"/>
        <color rgb="FF0000CC"/>
        <rFont val="Noto Sans CJK SC"/>
        <family val="2"/>
      </rPr>
      <t xml:space="preserve">보통 </t>
    </r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3~5</t>
    </r>
    <r>
      <rPr>
        <sz val="10"/>
        <color rgb="FF0000CC"/>
        <rFont val="Noto Sans CJK SC"/>
        <family val="2"/>
      </rPr>
      <t xml:space="preserve">회 운동</t>
    </r>
    <r>
      <rPr>
        <sz val="10"/>
        <color rgb="FF0000CC"/>
        <rFont val="맑은 고딕"/>
        <family val="0"/>
        <charset val="1"/>
      </rPr>
      <t xml:space="preserve">)</t>
    </r>
  </si>
  <si>
    <r>
      <rPr>
        <b val="true"/>
        <sz val="10"/>
        <color rgb="FF1B2A4A"/>
        <rFont val="Noto Sans CJK SC"/>
        <family val="2"/>
      </rPr>
      <t xml:space="preserve">기초대사량</t>
    </r>
    <r>
      <rPr>
        <b val="true"/>
        <sz val="10"/>
        <color rgb="FF1B2A4A"/>
        <rFont val="맑은 고딕"/>
        <family val="0"/>
        <charset val="1"/>
      </rPr>
      <t xml:space="preserve">(BMR)</t>
    </r>
  </si>
  <si>
    <r>
      <rPr>
        <b val="true"/>
        <sz val="10"/>
        <color rgb="FF1B2A4A"/>
        <rFont val="맑은 고딕"/>
        <family val="0"/>
        <charset val="1"/>
      </rPr>
      <t xml:space="preserve">TDEE (</t>
    </r>
    <r>
      <rPr>
        <b val="true"/>
        <sz val="10"/>
        <color rgb="FF1B2A4A"/>
        <rFont val="Noto Sans CJK SC"/>
        <family val="2"/>
      </rPr>
      <t xml:space="preserve">일일 소비칼로리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</si>
  <si>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t xml:space="preserve">목표 일일 칼로리</t>
  </si>
  <si>
    <t xml:space="preserve">영양소 비율 목표</t>
  </si>
  <si>
    <t xml:space="preserve">📊 식단 대시보드</t>
  </si>
  <si>
    <r>
      <rPr>
        <b val="true"/>
        <sz val="10"/>
        <color rgb="FF1B2A4A"/>
        <rFont val="Noto Sans CJK SC"/>
        <family val="2"/>
      </rPr>
      <t xml:space="preserve">일별 섭취 요약 </t>
    </r>
    <r>
      <rPr>
        <b val="true"/>
        <sz val="10"/>
        <color rgb="FF1B2A4A"/>
        <rFont val="맑은 고딕"/>
        <family val="0"/>
        <charset val="1"/>
      </rPr>
      <t xml:space="preserve">(</t>
    </r>
    <r>
      <rPr>
        <b val="true"/>
        <sz val="10"/>
        <color rgb="FF1B2A4A"/>
        <rFont val="Noto Sans CJK SC"/>
        <family val="2"/>
      </rPr>
      <t xml:space="preserve">날짜 입력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</si>
  <si>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t xml:space="preserve">조회 날짜</t>
  </si>
  <si>
    <t xml:space="preserve">목표 칼로리</t>
  </si>
  <si>
    <t xml:space="preserve">합계</t>
  </si>
  <si>
    <t xml:space="preserve">목표 대비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</si>
</sst>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yyyy\-mm\-dd"/>
    <numFmt numFmtId="166" formatCode="#,##0"/>
    <numFmt numFmtId="167" formatCode="0.0"/>
    <numFmt numFmtId="168" formatCode="0"/>
    <numFmt numFmtId="169" formatCode="#,##0&quot;kcal&quot;"/>
    <numFmt numFmtId="170" formatCode="0%"/>
    <numFmt numFmtId="171" formatCode="0.0\g"/>
    <numFmt numFmtId="172" formatCode="0.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4"/>
      <color rgb="FF1B2A4A"/>
      <name val="맑은 고딕"/>
      <family val="0"/>
      <charset val="1"/>
    </font>
    <font>
      <sz val="10"/>
      <color rgb="FF404040"/>
      <name val="Noto Sans CJK SC"/>
      <family val="2"/>
    </font>
    <font>
      <b val="true"/>
      <sz val="10"/>
      <color rgb="FF1B2A4A"/>
      <name val="Noto Sans CJK SC"/>
      <family val="2"/>
    </font>
    <font>
      <b val="true"/>
      <sz val="10"/>
      <color rgb="FF1B2A4A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4"/>
      <color rgb="FFFFFFFF"/>
      <name val="Noto Sans CJK SC"/>
      <family val="2"/>
    </font>
    <font>
      <b val="true"/>
      <sz val="11"/>
      <color rgb="FF1B2A4A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C0504D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FF99CC"/>
      <rgbColor rgb="FFCC99FF"/>
      <rgbColor rgb="FFFFCC99"/>
      <rgbColor rgb="FF4472C4"/>
      <rgbColor rgb="FF33CCCC"/>
      <rgbColor rgb="FF9BBB59"/>
      <rgbColor rgb="FFFFCC00"/>
      <rgbColor rgb="FFFF9900"/>
      <rgbColor rgb="FFED7D31"/>
      <rgbColor rgb="FF4F81BD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영양소 비율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대시보드!$D$7:$F$7</c:f>
              <c:strCache>
                <c:ptCount val="3"/>
                <c:pt idx="0">
                  <c:v>탄수화물</c:v>
                </c:pt>
                <c:pt idx="1">
                  <c:v>단백질</c:v>
                </c:pt>
                <c:pt idx="2">
                  <c:v>지방</c:v>
                </c:pt>
              </c:strCache>
            </c:strRef>
          </c:cat>
          <c:val>
            <c:numRef>
              <c:f>대시보드!$D$12:$F$12</c:f>
              <c:numCache>
                <c:formatCode>0.0\g</c:formatCode>
                <c:ptCount val="3"/>
                <c:pt idx="0">
                  <c:v>262.4</c:v>
                </c:pt>
                <c:pt idx="1">
                  <c:v>92.9</c:v>
                </c:pt>
                <c:pt idx="2">
                  <c:v>87.3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끼니별 칼로리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대시보드!C7</c:f>
              <c:strCache>
                <c:ptCount val="1"/>
                <c:pt idx="0">
                  <c:v>칼로리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대시보드!$B$8:$B$11</c:f>
              <c:strCache>
                <c:ptCount val="4"/>
                <c:pt idx="0">
                  <c:v>아침</c:v>
                </c:pt>
                <c:pt idx="1">
                  <c:v>점심</c:v>
                </c:pt>
                <c:pt idx="2">
                  <c:v>저녁</c:v>
                </c:pt>
                <c:pt idx="3">
                  <c:v>간식</c:v>
                </c:pt>
              </c:strCache>
            </c:strRef>
          </c:cat>
          <c:val>
            <c:numRef>
              <c:f>대시보드!$C$8:$C$11</c:f>
              <c:numCache>
                <c:formatCode>#,##0</c:formatCode>
                <c:ptCount val="4"/>
                <c:pt idx="0">
                  <c:v>507</c:v>
                </c:pt>
                <c:pt idx="1">
                  <c:v>608</c:v>
                </c:pt>
                <c:pt idx="2">
                  <c:v>978</c:v>
                </c:pt>
                <c:pt idx="3">
                  <c:v>114</c:v>
                </c:pt>
              </c:numCache>
            </c:numRef>
          </c:val>
        </c:ser>
        <c:gapWidth val="150"/>
        <c:overlap val="0"/>
        <c:axId val="51964157"/>
        <c:axId val="68711987"/>
      </c:barChart>
      <c:catAx>
        <c:axId val="519641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711987"/>
        <c:crosses val="autoZero"/>
        <c:auto val="1"/>
        <c:lblAlgn val="ctr"/>
        <c:lblOffset val="100"/>
        <c:noMultiLvlLbl val="0"/>
      </c:catAx>
      <c:valAx>
        <c:axId val="687119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96415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13</xdr:row>
      <xdr:rowOff>79200</xdr:rowOff>
    </xdr:from>
    <xdr:to>
      <xdr:col>9</xdr:col>
      <xdr:colOff>317160</xdr:colOff>
      <xdr:row>34</xdr:row>
      <xdr:rowOff>38520</xdr:rowOff>
    </xdr:to>
    <xdr:graphicFrame>
      <xdr:nvGraphicFramePr>
        <xdr:cNvPr id="0" name="Chart 1"/>
        <xdr:cNvGraphicFramePr/>
      </xdr:nvGraphicFramePr>
      <xdr:xfrm>
        <a:off x="211320" y="2666880"/>
        <a:ext cx="503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13</xdr:row>
      <xdr:rowOff>79200</xdr:rowOff>
    </xdr:from>
    <xdr:to>
      <xdr:col>14</xdr:col>
      <xdr:colOff>501840</xdr:colOff>
      <xdr:row>34</xdr:row>
      <xdr:rowOff>38520</xdr:rowOff>
    </xdr:to>
    <xdr:graphicFrame>
      <xdr:nvGraphicFramePr>
        <xdr:cNvPr id="1" name="Chart 2"/>
        <xdr:cNvGraphicFramePr/>
      </xdr:nvGraphicFramePr>
      <xdr:xfrm>
        <a:off x="3453840" y="2666880"/>
        <a:ext cx="503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3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8"/>
    <col collapsed="false" customWidth="true" hidden="false" outlineLevel="0" max="4" min="4" style="0" width="16"/>
    <col collapsed="false" customWidth="true" hidden="false" outlineLevel="0" max="9" min="5" style="0" width="10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customFormat="false" ht="15" hidden="false" customHeight="false" outlineLevel="0" collapsed="false">
      <c r="B5" s="3" t="n">
        <v>46082</v>
      </c>
      <c r="C5" s="4" t="s">
        <v>10</v>
      </c>
      <c r="D5" s="5" t="s">
        <v>11</v>
      </c>
      <c r="E5" s="6" t="n">
        <v>200</v>
      </c>
      <c r="F5" s="7" t="n">
        <f aca="false">IF(OR(D5="",E5=""),0,ROUND(IFERROR(VLOOKUP(D5,음식DB!B5:G204,3,FALSE()),0)*E5/100,0))</f>
        <v>298</v>
      </c>
      <c r="G5" s="8" t="n">
        <f aca="false">IF(OR(D5="",E5=""),0,ROUND(IFERROR(VLOOKUP(D5,음식DB!B5:G204,4,FALSE()),0)*E5/100,1))</f>
        <v>67.6</v>
      </c>
      <c r="H5" s="8" t="n">
        <f aca="false">IF(OR(D5="",E5=""),0,ROUND(IFERROR(VLOOKUP(D5,음식DB!B5:G204,5,FALSE()),0)*E5/100,1))</f>
        <v>5.4</v>
      </c>
      <c r="I5" s="8" t="n">
        <f aca="false">IF(OR(D5="",E5=""),0,ROUND(IFERROR(VLOOKUP(D5,음식DB!B5:G204,6,FALSE()),0)*E5/100,1))</f>
        <v>0.6</v>
      </c>
      <c r="J5" s="9"/>
    </row>
    <row r="6" customFormat="false" ht="15" hidden="false" customHeight="false" outlineLevel="0" collapsed="false">
      <c r="B6" s="10" t="n">
        <v>46082</v>
      </c>
      <c r="C6" s="11" t="s">
        <v>10</v>
      </c>
      <c r="D6" s="12" t="s">
        <v>12</v>
      </c>
      <c r="E6" s="13" t="n">
        <v>250</v>
      </c>
      <c r="F6" s="14" t="n">
        <f aca="false">IF(OR(D6="",E6=""),0,ROUND(IFERROR(VLOOKUP(D6,음식DB!B5:G204,3,FALSE()),0)*E6/100,0))</f>
        <v>80</v>
      </c>
      <c r="G6" s="15" t="n">
        <f aca="false">IF(OR(D6="",E6=""),0,ROUND(IFERROR(VLOOKUP(D6,음식DB!B5:G204,4,FALSE()),0)*E6/100,1))</f>
        <v>6.3</v>
      </c>
      <c r="H6" s="15" t="n">
        <f aca="false">IF(OR(D6="",E6=""),0,ROUND(IFERROR(VLOOKUP(D6,음식DB!B5:G204,5,FALSE()),0)*E6/100,1))</f>
        <v>7</v>
      </c>
      <c r="I6" s="15" t="n">
        <f aca="false">IF(OR(D6="",E6=""),0,ROUND(IFERROR(VLOOKUP(D6,음식DB!B5:G204,6,FALSE()),0)*E6/100,1))</f>
        <v>3</v>
      </c>
      <c r="J6" s="16"/>
    </row>
    <row r="7" customFormat="false" ht="15" hidden="false" customHeight="false" outlineLevel="0" collapsed="false">
      <c r="B7" s="3" t="n">
        <v>46082</v>
      </c>
      <c r="C7" s="4" t="s">
        <v>10</v>
      </c>
      <c r="D7" s="5" t="s">
        <v>13</v>
      </c>
      <c r="E7" s="6" t="n">
        <v>50</v>
      </c>
      <c r="F7" s="7" t="n">
        <f aca="false">IF(OR(D7="",E7=""),0,ROUND(IFERROR(VLOOKUP(D7,음식DB!B5:G204,3,FALSE()),0)*E7/100,0))</f>
        <v>11</v>
      </c>
      <c r="G7" s="8" t="n">
        <f aca="false">IF(OR(D7="",E7=""),0,ROUND(IFERROR(VLOOKUP(D7,음식DB!B5:G204,4,FALSE()),0)*E7/100,1))</f>
        <v>1.8</v>
      </c>
      <c r="H7" s="8" t="n">
        <f aca="false">IF(OR(D7="",E7=""),0,ROUND(IFERROR(VLOOKUP(D7,음식DB!B5:G204,5,FALSE()),0)*E7/100,1))</f>
        <v>0.8</v>
      </c>
      <c r="I7" s="8" t="n">
        <f aca="false">IF(OR(D7="",E7=""),0,ROUND(IFERROR(VLOOKUP(D7,음식DB!B5:G204,6,FALSE()),0)*E7/100,1))</f>
        <v>0.3</v>
      </c>
      <c r="J7" s="9"/>
    </row>
    <row r="8" customFormat="false" ht="15" hidden="false" customHeight="false" outlineLevel="0" collapsed="false">
      <c r="B8" s="10" t="n">
        <v>46082</v>
      </c>
      <c r="C8" s="11" t="s">
        <v>10</v>
      </c>
      <c r="D8" s="12" t="s">
        <v>14</v>
      </c>
      <c r="E8" s="13" t="n">
        <v>60</v>
      </c>
      <c r="F8" s="14" t="n">
        <f aca="false">IF(OR(D8="",E8=""),0,ROUND(IFERROR(VLOOKUP(D8,음식DB!B5:G204,3,FALSE()),0)*E8/100,0))</f>
        <v>118</v>
      </c>
      <c r="G8" s="15" t="n">
        <f aca="false">IF(OR(D8="",E8=""),0,ROUND(IFERROR(VLOOKUP(D8,음식DB!B5:G204,4,FALSE()),0)*E8/100,1))</f>
        <v>0.5</v>
      </c>
      <c r="H8" s="15" t="n">
        <f aca="false">IF(OR(D8="",E8=""),0,ROUND(IFERROR(VLOOKUP(D8,음식DB!B5:G204,5,FALSE()),0)*E8/100,1))</f>
        <v>8.2</v>
      </c>
      <c r="I8" s="15" t="n">
        <f aca="false">IF(OR(D8="",E8=""),0,ROUND(IFERROR(VLOOKUP(D8,음식DB!B5:G204,6,FALSE()),0)*E8/100,1))</f>
        <v>9.2</v>
      </c>
      <c r="J8" s="16"/>
    </row>
    <row r="9" customFormat="false" ht="15" hidden="false" customHeight="false" outlineLevel="0" collapsed="false">
      <c r="B9" s="3" t="n">
        <v>46082</v>
      </c>
      <c r="C9" s="4" t="s">
        <v>15</v>
      </c>
      <c r="D9" s="5" t="s">
        <v>16</v>
      </c>
      <c r="E9" s="6" t="n">
        <v>400</v>
      </c>
      <c r="F9" s="7" t="n">
        <f aca="false">IF(OR(D9="",E9=""),0,ROUND(IFERROR(VLOOKUP(D9,음식DB!B5:G204,3,FALSE()),0)*E9/100,0))</f>
        <v>544</v>
      </c>
      <c r="G9" s="8" t="n">
        <f aca="false">IF(OR(D9="",E9=""),0,ROUND(IFERROR(VLOOKUP(D9,음식DB!B5:G204,4,FALSE()),0)*E9/100,1))</f>
        <v>82</v>
      </c>
      <c r="H9" s="8" t="n">
        <f aca="false">IF(OR(D9="",E9=""),0,ROUND(IFERROR(VLOOKUP(D9,음식DB!B5:G204,5,FALSE()),0)*E9/100,1))</f>
        <v>23.2</v>
      </c>
      <c r="I9" s="8" t="n">
        <f aca="false">IF(OR(D9="",E9=""),0,ROUND(IFERROR(VLOOKUP(D9,음식DB!B5:G204,6,FALSE()),0)*E9/100,1))</f>
        <v>12.8</v>
      </c>
      <c r="J9" s="9"/>
    </row>
    <row r="10" customFormat="false" ht="15" hidden="false" customHeight="false" outlineLevel="0" collapsed="false">
      <c r="B10" s="10" t="n">
        <v>46082</v>
      </c>
      <c r="C10" s="11" t="s">
        <v>15</v>
      </c>
      <c r="D10" s="12" t="s">
        <v>12</v>
      </c>
      <c r="E10" s="13" t="n">
        <v>200</v>
      </c>
      <c r="F10" s="14" t="n">
        <f aca="false">IF(OR(D10="",E10=""),0,ROUND(IFERROR(VLOOKUP(D10,음식DB!B5:G204,3,FALSE()),0)*E10/100,0))</f>
        <v>64</v>
      </c>
      <c r="G10" s="15" t="n">
        <f aca="false">IF(OR(D10="",E10=""),0,ROUND(IFERROR(VLOOKUP(D10,음식DB!B5:G204,4,FALSE()),0)*E10/100,1))</f>
        <v>5</v>
      </c>
      <c r="H10" s="15" t="n">
        <f aca="false">IF(OR(D10="",E10=""),0,ROUND(IFERROR(VLOOKUP(D10,음식DB!B5:G204,5,FALSE()),0)*E10/100,1))</f>
        <v>5.6</v>
      </c>
      <c r="I10" s="15" t="n">
        <f aca="false">IF(OR(D10="",E10=""),0,ROUND(IFERROR(VLOOKUP(D10,음식DB!B5:G204,6,FALSE()),0)*E10/100,1))</f>
        <v>2.4</v>
      </c>
      <c r="J10" s="16"/>
    </row>
    <row r="11" customFormat="false" ht="15" hidden="false" customHeight="false" outlineLevel="0" collapsed="false">
      <c r="B11" s="3" t="n">
        <v>46082</v>
      </c>
      <c r="C11" s="4" t="s">
        <v>17</v>
      </c>
      <c r="D11" s="5" t="s">
        <v>18</v>
      </c>
      <c r="E11" s="6" t="n">
        <v>200</v>
      </c>
      <c r="F11" s="7" t="n">
        <f aca="false">IF(OR(D11="",E11=""),0,ROUND(IFERROR(VLOOKUP(D11,음식DB!B5:G204,3,FALSE()),0)*E11/100,0))</f>
        <v>662</v>
      </c>
      <c r="G11" s="8" t="n">
        <f aca="false">IF(OR(D11="",E11=""),0,ROUND(IFERROR(VLOOKUP(D11,음식DB!B5:G204,4,FALSE()),0)*E11/100,1))</f>
        <v>0</v>
      </c>
      <c r="H11" s="8" t="n">
        <f aca="false">IF(OR(D11="",E11=""),0,ROUND(IFERROR(VLOOKUP(D11,음식DB!B5:G204,5,FALSE()),0)*E11/100,1))</f>
        <v>34.4</v>
      </c>
      <c r="I11" s="8" t="n">
        <f aca="false">IF(OR(D11="",E11=""),0,ROUND(IFERROR(VLOOKUP(D11,음식DB!B5:G204,6,FALSE()),0)*E11/100,1))</f>
        <v>57.6</v>
      </c>
      <c r="J11" s="9"/>
    </row>
    <row r="12" customFormat="false" ht="15" hidden="false" customHeight="false" outlineLevel="0" collapsed="false">
      <c r="B12" s="10" t="n">
        <v>46082</v>
      </c>
      <c r="C12" s="11" t="s">
        <v>17</v>
      </c>
      <c r="D12" s="12" t="s">
        <v>11</v>
      </c>
      <c r="E12" s="13" t="n">
        <v>200</v>
      </c>
      <c r="F12" s="14" t="n">
        <f aca="false">IF(OR(D12="",E12=""),0,ROUND(IFERROR(VLOOKUP(D12,음식DB!B5:G204,3,FALSE()),0)*E12/100,0))</f>
        <v>298</v>
      </c>
      <c r="G12" s="15" t="n">
        <f aca="false">IF(OR(D12="",E12=""),0,ROUND(IFERROR(VLOOKUP(D12,음식DB!B5:G204,4,FALSE()),0)*E12/100,1))</f>
        <v>67.6</v>
      </c>
      <c r="H12" s="15" t="n">
        <f aca="false">IF(OR(D12="",E12=""),0,ROUND(IFERROR(VLOOKUP(D12,음식DB!B5:G204,5,FALSE()),0)*E12/100,1))</f>
        <v>5.4</v>
      </c>
      <c r="I12" s="15" t="n">
        <f aca="false">IF(OR(D12="",E12=""),0,ROUND(IFERROR(VLOOKUP(D12,음식DB!B5:G204,6,FALSE()),0)*E12/100,1))</f>
        <v>0.6</v>
      </c>
      <c r="J12" s="16"/>
    </row>
    <row r="13" customFormat="false" ht="15" hidden="false" customHeight="false" outlineLevel="0" collapsed="false">
      <c r="B13" s="3" t="n">
        <v>46082</v>
      </c>
      <c r="C13" s="4" t="s">
        <v>17</v>
      </c>
      <c r="D13" s="5" t="s">
        <v>13</v>
      </c>
      <c r="E13" s="6" t="n">
        <v>80</v>
      </c>
      <c r="F13" s="7" t="n">
        <f aca="false">IF(OR(D13="",E13=""),0,ROUND(IFERROR(VLOOKUP(D13,음식DB!B5:G204,3,FALSE()),0)*E13/100,0))</f>
        <v>18</v>
      </c>
      <c r="G13" s="8" t="n">
        <f aca="false">IF(OR(D13="",E13=""),0,ROUND(IFERROR(VLOOKUP(D13,음식DB!B5:G204,4,FALSE()),0)*E13/100,1))</f>
        <v>2.8</v>
      </c>
      <c r="H13" s="8" t="n">
        <f aca="false">IF(OR(D13="",E13=""),0,ROUND(IFERROR(VLOOKUP(D13,음식DB!B5:G204,5,FALSE()),0)*E13/100,1))</f>
        <v>1.2</v>
      </c>
      <c r="I13" s="8" t="n">
        <f aca="false">IF(OR(D13="",E13=""),0,ROUND(IFERROR(VLOOKUP(D13,음식DB!B5:G204,6,FALSE()),0)*E13/100,1))</f>
        <v>0.4</v>
      </c>
      <c r="J13" s="9"/>
    </row>
    <row r="14" customFormat="false" ht="15" hidden="false" customHeight="false" outlineLevel="0" collapsed="false">
      <c r="B14" s="10" t="n">
        <v>46082</v>
      </c>
      <c r="C14" s="11" t="s">
        <v>19</v>
      </c>
      <c r="D14" s="12" t="s">
        <v>20</v>
      </c>
      <c r="E14" s="13" t="n">
        <v>350</v>
      </c>
      <c r="F14" s="14" t="n">
        <f aca="false">IF(OR(D14="",E14=""),0,ROUND(IFERROR(VLOOKUP(D14,음식DB!B5:G204,3,FALSE()),0)*E14/100,0))</f>
        <v>7</v>
      </c>
      <c r="G14" s="15" t="n">
        <f aca="false">IF(OR(D14="",E14=""),0,ROUND(IFERROR(VLOOKUP(D14,음식DB!B5:G204,4,FALSE()),0)*E14/100,1))</f>
        <v>1.4</v>
      </c>
      <c r="H14" s="15" t="n">
        <f aca="false">IF(OR(D14="",E14=""),0,ROUND(IFERROR(VLOOKUP(D14,음식DB!B5:G204,5,FALSE()),0)*E14/100,1))</f>
        <v>0.4</v>
      </c>
      <c r="I14" s="15" t="n">
        <f aca="false">IF(OR(D14="",E14=""),0,ROUND(IFERROR(VLOOKUP(D14,음식DB!B5:G204,6,FALSE()),0)*E14/100,1))</f>
        <v>0</v>
      </c>
      <c r="J14" s="16"/>
    </row>
    <row r="15" customFormat="false" ht="15" hidden="false" customHeight="false" outlineLevel="0" collapsed="false">
      <c r="B15" s="3" t="n">
        <v>46082</v>
      </c>
      <c r="C15" s="4" t="s">
        <v>19</v>
      </c>
      <c r="D15" s="5" t="s">
        <v>21</v>
      </c>
      <c r="E15" s="6" t="n">
        <v>120</v>
      </c>
      <c r="F15" s="7" t="n">
        <f aca="false">IF(OR(D15="",E15=""),0,ROUND(IFERROR(VLOOKUP(D15,음식DB!B5:G204,3,FALSE()),0)*E15/100,0))</f>
        <v>107</v>
      </c>
      <c r="G15" s="8" t="n">
        <f aca="false">IF(OR(D15="",E15=""),0,ROUND(IFERROR(VLOOKUP(D15,음식DB!B5:G204,4,FALSE()),0)*E15/100,1))</f>
        <v>27.4</v>
      </c>
      <c r="H15" s="8" t="n">
        <f aca="false">IF(OR(D15="",E15=""),0,ROUND(IFERROR(VLOOKUP(D15,음식DB!B5:G204,5,FALSE()),0)*E15/100,1))</f>
        <v>1.3</v>
      </c>
      <c r="I15" s="8" t="n">
        <f aca="false">IF(OR(D15="",E15=""),0,ROUND(IFERROR(VLOOKUP(D15,음식DB!B5:G204,6,FALSE()),0)*E15/100,1))</f>
        <v>0.4</v>
      </c>
      <c r="J15" s="9"/>
    </row>
    <row r="16" customFormat="false" ht="15" hidden="false" customHeight="false" outlineLevel="0" collapsed="false">
      <c r="B16" s="10"/>
      <c r="C16" s="11"/>
      <c r="D16" s="12"/>
      <c r="E16" s="13"/>
      <c r="F16" s="14" t="n">
        <f aca="false">IF(OR(D16="",E16=""),0,ROUND(IFERROR(VLOOKUP(D16,음식DB!B5:G204,3,FALSE()),0)*E16/100,0))</f>
        <v>0</v>
      </c>
      <c r="G16" s="15" t="n">
        <f aca="false">IF(OR(D16="",E16=""),0,ROUND(IFERROR(VLOOKUP(D16,음식DB!B5:G204,4,FALSE()),0)*E16/100,1))</f>
        <v>0</v>
      </c>
      <c r="H16" s="15" t="n">
        <f aca="false">IF(OR(D16="",E16=""),0,ROUND(IFERROR(VLOOKUP(D16,음식DB!B5:G204,5,FALSE()),0)*E16/100,1))</f>
        <v>0</v>
      </c>
      <c r="I16" s="15" t="n">
        <f aca="false">IF(OR(D16="",E16=""),0,ROUND(IFERROR(VLOOKUP(D16,음식DB!B5:G204,6,FALSE()),0)*E16/100,1))</f>
        <v>0</v>
      </c>
      <c r="J16" s="16"/>
    </row>
    <row r="17" customFormat="false" ht="15" hidden="false" customHeight="false" outlineLevel="0" collapsed="false">
      <c r="B17" s="3"/>
      <c r="C17" s="4"/>
      <c r="D17" s="5"/>
      <c r="E17" s="6"/>
      <c r="F17" s="7" t="n">
        <f aca="false">IF(OR(D17="",E17=""),0,ROUND(IFERROR(VLOOKUP(D17,음식DB!B5:G204,3,FALSE()),0)*E17/100,0))</f>
        <v>0</v>
      </c>
      <c r="G17" s="8" t="n">
        <f aca="false">IF(OR(D17="",E17=""),0,ROUND(IFERROR(VLOOKUP(D17,음식DB!B5:G204,4,FALSE()),0)*E17/100,1))</f>
        <v>0</v>
      </c>
      <c r="H17" s="8" t="n">
        <f aca="false">IF(OR(D17="",E17=""),0,ROUND(IFERROR(VLOOKUP(D17,음식DB!B5:G204,5,FALSE()),0)*E17/100,1))</f>
        <v>0</v>
      </c>
      <c r="I17" s="8" t="n">
        <f aca="false">IF(OR(D17="",E17=""),0,ROUND(IFERROR(VLOOKUP(D17,음식DB!B5:G204,6,FALSE()),0)*E17/100,1))</f>
        <v>0</v>
      </c>
      <c r="J17" s="9"/>
    </row>
    <row r="18" customFormat="false" ht="15" hidden="false" customHeight="false" outlineLevel="0" collapsed="false">
      <c r="B18" s="10"/>
      <c r="C18" s="11"/>
      <c r="D18" s="12"/>
      <c r="E18" s="13"/>
      <c r="F18" s="14" t="n">
        <f aca="false">IF(OR(D18="",E18=""),0,ROUND(IFERROR(VLOOKUP(D18,음식DB!B5:G204,3,FALSE()),0)*E18/100,0))</f>
        <v>0</v>
      </c>
      <c r="G18" s="15" t="n">
        <f aca="false">IF(OR(D18="",E18=""),0,ROUND(IFERROR(VLOOKUP(D18,음식DB!B5:G204,4,FALSE()),0)*E18/100,1))</f>
        <v>0</v>
      </c>
      <c r="H18" s="15" t="n">
        <f aca="false">IF(OR(D18="",E18=""),0,ROUND(IFERROR(VLOOKUP(D18,음식DB!B5:G204,5,FALSE()),0)*E18/100,1))</f>
        <v>0</v>
      </c>
      <c r="I18" s="15" t="n">
        <f aca="false">IF(OR(D18="",E18=""),0,ROUND(IFERROR(VLOOKUP(D18,음식DB!B5:G204,6,FALSE()),0)*E18/100,1))</f>
        <v>0</v>
      </c>
      <c r="J18" s="16"/>
    </row>
    <row r="19" customFormat="false" ht="15" hidden="false" customHeight="false" outlineLevel="0" collapsed="false">
      <c r="B19" s="3"/>
      <c r="C19" s="4"/>
      <c r="D19" s="5"/>
      <c r="E19" s="6"/>
      <c r="F19" s="7" t="n">
        <f aca="false">IF(OR(D19="",E19=""),0,ROUND(IFERROR(VLOOKUP(D19,음식DB!B5:G204,3,FALSE()),0)*E19/100,0))</f>
        <v>0</v>
      </c>
      <c r="G19" s="8" t="n">
        <f aca="false">IF(OR(D19="",E19=""),0,ROUND(IFERROR(VLOOKUP(D19,음식DB!B5:G204,4,FALSE()),0)*E19/100,1))</f>
        <v>0</v>
      </c>
      <c r="H19" s="8" t="n">
        <f aca="false">IF(OR(D19="",E19=""),0,ROUND(IFERROR(VLOOKUP(D19,음식DB!B5:G204,5,FALSE()),0)*E19/100,1))</f>
        <v>0</v>
      </c>
      <c r="I19" s="8" t="n">
        <f aca="false">IF(OR(D19="",E19=""),0,ROUND(IFERROR(VLOOKUP(D19,음식DB!B5:G204,6,FALSE()),0)*E19/100,1))</f>
        <v>0</v>
      </c>
      <c r="J19" s="9"/>
    </row>
    <row r="20" customFormat="false" ht="15" hidden="false" customHeight="false" outlineLevel="0" collapsed="false">
      <c r="B20" s="10"/>
      <c r="C20" s="11"/>
      <c r="D20" s="12"/>
      <c r="E20" s="13"/>
      <c r="F20" s="14" t="n">
        <f aca="false">IF(OR(D20="",E20=""),0,ROUND(IFERROR(VLOOKUP(D20,음식DB!B5:G204,3,FALSE()),0)*E20/100,0))</f>
        <v>0</v>
      </c>
      <c r="G20" s="15" t="n">
        <f aca="false">IF(OR(D20="",E20=""),0,ROUND(IFERROR(VLOOKUP(D20,음식DB!B5:G204,4,FALSE()),0)*E20/100,1))</f>
        <v>0</v>
      </c>
      <c r="H20" s="15" t="n">
        <f aca="false">IF(OR(D20="",E20=""),0,ROUND(IFERROR(VLOOKUP(D20,음식DB!B5:G204,5,FALSE()),0)*E20/100,1))</f>
        <v>0</v>
      </c>
      <c r="I20" s="15" t="n">
        <f aca="false">IF(OR(D20="",E20=""),0,ROUND(IFERROR(VLOOKUP(D20,음식DB!B5:G204,6,FALSE()),0)*E20/100,1))</f>
        <v>0</v>
      </c>
      <c r="J20" s="16"/>
    </row>
    <row r="21" customFormat="false" ht="15" hidden="false" customHeight="false" outlineLevel="0" collapsed="false">
      <c r="B21" s="3"/>
      <c r="C21" s="4"/>
      <c r="D21" s="5"/>
      <c r="E21" s="6"/>
      <c r="F21" s="7" t="n">
        <f aca="false">IF(OR(D21="",E21=""),0,ROUND(IFERROR(VLOOKUP(D21,음식DB!B5:G204,3,FALSE()),0)*E21/100,0))</f>
        <v>0</v>
      </c>
      <c r="G21" s="8" t="n">
        <f aca="false">IF(OR(D21="",E21=""),0,ROUND(IFERROR(VLOOKUP(D21,음식DB!B5:G204,4,FALSE()),0)*E21/100,1))</f>
        <v>0</v>
      </c>
      <c r="H21" s="8" t="n">
        <f aca="false">IF(OR(D21="",E21=""),0,ROUND(IFERROR(VLOOKUP(D21,음식DB!B5:G204,5,FALSE()),0)*E21/100,1))</f>
        <v>0</v>
      </c>
      <c r="I21" s="8" t="n">
        <f aca="false">IF(OR(D21="",E21=""),0,ROUND(IFERROR(VLOOKUP(D21,음식DB!B5:G204,6,FALSE()),0)*E21/100,1))</f>
        <v>0</v>
      </c>
      <c r="J21" s="9"/>
    </row>
    <row r="22" customFormat="false" ht="15" hidden="false" customHeight="false" outlineLevel="0" collapsed="false">
      <c r="B22" s="10"/>
      <c r="C22" s="11"/>
      <c r="D22" s="12"/>
      <c r="E22" s="13"/>
      <c r="F22" s="14" t="n">
        <f aca="false">IF(OR(D22="",E22=""),0,ROUND(IFERROR(VLOOKUP(D22,음식DB!B5:G204,3,FALSE()),0)*E22/100,0))</f>
        <v>0</v>
      </c>
      <c r="G22" s="15" t="n">
        <f aca="false">IF(OR(D22="",E22=""),0,ROUND(IFERROR(VLOOKUP(D22,음식DB!B5:G204,4,FALSE()),0)*E22/100,1))</f>
        <v>0</v>
      </c>
      <c r="H22" s="15" t="n">
        <f aca="false">IF(OR(D22="",E22=""),0,ROUND(IFERROR(VLOOKUP(D22,음식DB!B5:G204,5,FALSE()),0)*E22/100,1))</f>
        <v>0</v>
      </c>
      <c r="I22" s="15" t="n">
        <f aca="false">IF(OR(D22="",E22=""),0,ROUND(IFERROR(VLOOKUP(D22,음식DB!B5:G204,6,FALSE()),0)*E22/100,1))</f>
        <v>0</v>
      </c>
      <c r="J22" s="16"/>
    </row>
    <row r="23" customFormat="false" ht="15" hidden="false" customHeight="false" outlineLevel="0" collapsed="false">
      <c r="B23" s="3"/>
      <c r="C23" s="4"/>
      <c r="D23" s="5"/>
      <c r="E23" s="6"/>
      <c r="F23" s="7" t="n">
        <f aca="false">IF(OR(D23="",E23=""),0,ROUND(IFERROR(VLOOKUP(D23,음식DB!B5:G204,3,FALSE()),0)*E23/100,0))</f>
        <v>0</v>
      </c>
      <c r="G23" s="8" t="n">
        <f aca="false">IF(OR(D23="",E23=""),0,ROUND(IFERROR(VLOOKUP(D23,음식DB!B5:G204,4,FALSE()),0)*E23/100,1))</f>
        <v>0</v>
      </c>
      <c r="H23" s="8" t="n">
        <f aca="false">IF(OR(D23="",E23=""),0,ROUND(IFERROR(VLOOKUP(D23,음식DB!B5:G204,5,FALSE()),0)*E23/100,1))</f>
        <v>0</v>
      </c>
      <c r="I23" s="8" t="n">
        <f aca="false">IF(OR(D23="",E23=""),0,ROUND(IFERROR(VLOOKUP(D23,음식DB!B5:G204,6,FALSE()),0)*E23/100,1))</f>
        <v>0</v>
      </c>
      <c r="J23" s="9"/>
    </row>
    <row r="24" customFormat="false" ht="15" hidden="false" customHeight="false" outlineLevel="0" collapsed="false">
      <c r="B24" s="10"/>
      <c r="C24" s="11"/>
      <c r="D24" s="12"/>
      <c r="E24" s="13"/>
      <c r="F24" s="14" t="n">
        <f aca="false">IF(OR(D24="",E24=""),0,ROUND(IFERROR(VLOOKUP(D24,음식DB!B5:G204,3,FALSE()),0)*E24/100,0))</f>
        <v>0</v>
      </c>
      <c r="G24" s="15" t="n">
        <f aca="false">IF(OR(D24="",E24=""),0,ROUND(IFERROR(VLOOKUP(D24,음식DB!B5:G204,4,FALSE()),0)*E24/100,1))</f>
        <v>0</v>
      </c>
      <c r="H24" s="15" t="n">
        <f aca="false">IF(OR(D24="",E24=""),0,ROUND(IFERROR(VLOOKUP(D24,음식DB!B5:G204,5,FALSE()),0)*E24/100,1))</f>
        <v>0</v>
      </c>
      <c r="I24" s="15" t="n">
        <f aca="false">IF(OR(D24="",E24=""),0,ROUND(IFERROR(VLOOKUP(D24,음식DB!B5:G204,6,FALSE()),0)*E24/100,1))</f>
        <v>0</v>
      </c>
      <c r="J24" s="16"/>
    </row>
    <row r="25" customFormat="false" ht="15" hidden="false" customHeight="false" outlineLevel="0" collapsed="false">
      <c r="B25" s="3"/>
      <c r="C25" s="4"/>
      <c r="D25" s="5"/>
      <c r="E25" s="6"/>
      <c r="F25" s="7" t="n">
        <f aca="false">IF(OR(D25="",E25=""),0,ROUND(IFERROR(VLOOKUP(D25,음식DB!B5:G204,3,FALSE()),0)*E25/100,0))</f>
        <v>0</v>
      </c>
      <c r="G25" s="8" t="n">
        <f aca="false">IF(OR(D25="",E25=""),0,ROUND(IFERROR(VLOOKUP(D25,음식DB!B5:G204,4,FALSE()),0)*E25/100,1))</f>
        <v>0</v>
      </c>
      <c r="H25" s="8" t="n">
        <f aca="false">IF(OR(D25="",E25=""),0,ROUND(IFERROR(VLOOKUP(D25,음식DB!B5:G204,5,FALSE()),0)*E25/100,1))</f>
        <v>0</v>
      </c>
      <c r="I25" s="8" t="n">
        <f aca="false">IF(OR(D25="",E25=""),0,ROUND(IFERROR(VLOOKUP(D25,음식DB!B5:G204,6,FALSE()),0)*E25/100,1))</f>
        <v>0</v>
      </c>
      <c r="J25" s="9"/>
    </row>
    <row r="26" customFormat="false" ht="15" hidden="false" customHeight="false" outlineLevel="0" collapsed="false">
      <c r="B26" s="10"/>
      <c r="C26" s="11"/>
      <c r="D26" s="12"/>
      <c r="E26" s="13"/>
      <c r="F26" s="14" t="n">
        <f aca="false">IF(OR(D26="",E26=""),0,ROUND(IFERROR(VLOOKUP(D26,음식DB!B5:G204,3,FALSE()),0)*E26/100,0))</f>
        <v>0</v>
      </c>
      <c r="G26" s="15" t="n">
        <f aca="false">IF(OR(D26="",E26=""),0,ROUND(IFERROR(VLOOKUP(D26,음식DB!B5:G204,4,FALSE()),0)*E26/100,1))</f>
        <v>0</v>
      </c>
      <c r="H26" s="15" t="n">
        <f aca="false">IF(OR(D26="",E26=""),0,ROUND(IFERROR(VLOOKUP(D26,음식DB!B5:G204,5,FALSE()),0)*E26/100,1))</f>
        <v>0</v>
      </c>
      <c r="I26" s="15" t="n">
        <f aca="false">IF(OR(D26="",E26=""),0,ROUND(IFERROR(VLOOKUP(D26,음식DB!B5:G204,6,FALSE()),0)*E26/100,1))</f>
        <v>0</v>
      </c>
      <c r="J26" s="16"/>
    </row>
    <row r="27" customFormat="false" ht="15" hidden="false" customHeight="false" outlineLevel="0" collapsed="false">
      <c r="B27" s="3"/>
      <c r="C27" s="4"/>
      <c r="D27" s="5"/>
      <c r="E27" s="6"/>
      <c r="F27" s="7" t="n">
        <f aca="false">IF(OR(D27="",E27=""),0,ROUND(IFERROR(VLOOKUP(D27,음식DB!B5:G204,3,FALSE()),0)*E27/100,0))</f>
        <v>0</v>
      </c>
      <c r="G27" s="8" t="n">
        <f aca="false">IF(OR(D27="",E27=""),0,ROUND(IFERROR(VLOOKUP(D27,음식DB!B5:G204,4,FALSE()),0)*E27/100,1))</f>
        <v>0</v>
      </c>
      <c r="H27" s="8" t="n">
        <f aca="false">IF(OR(D27="",E27=""),0,ROUND(IFERROR(VLOOKUP(D27,음식DB!B5:G204,5,FALSE()),0)*E27/100,1))</f>
        <v>0</v>
      </c>
      <c r="I27" s="8" t="n">
        <f aca="false">IF(OR(D27="",E27=""),0,ROUND(IFERROR(VLOOKUP(D27,음식DB!B5:G204,6,FALSE()),0)*E27/100,1))</f>
        <v>0</v>
      </c>
      <c r="J27" s="9"/>
    </row>
    <row r="28" customFormat="false" ht="15" hidden="false" customHeight="false" outlineLevel="0" collapsed="false">
      <c r="B28" s="10"/>
      <c r="C28" s="11"/>
      <c r="D28" s="12"/>
      <c r="E28" s="13"/>
      <c r="F28" s="14" t="n">
        <f aca="false">IF(OR(D28="",E28=""),0,ROUND(IFERROR(VLOOKUP(D28,음식DB!B5:G204,3,FALSE()),0)*E28/100,0))</f>
        <v>0</v>
      </c>
      <c r="G28" s="15" t="n">
        <f aca="false">IF(OR(D28="",E28=""),0,ROUND(IFERROR(VLOOKUP(D28,음식DB!B5:G204,4,FALSE()),0)*E28/100,1))</f>
        <v>0</v>
      </c>
      <c r="H28" s="15" t="n">
        <f aca="false">IF(OR(D28="",E28=""),0,ROUND(IFERROR(VLOOKUP(D28,음식DB!B5:G204,5,FALSE()),0)*E28/100,1))</f>
        <v>0</v>
      </c>
      <c r="I28" s="15" t="n">
        <f aca="false">IF(OR(D28="",E28=""),0,ROUND(IFERROR(VLOOKUP(D28,음식DB!B5:G204,6,FALSE()),0)*E28/100,1))</f>
        <v>0</v>
      </c>
      <c r="J28" s="16"/>
    </row>
    <row r="29" customFormat="false" ht="15" hidden="false" customHeight="false" outlineLevel="0" collapsed="false">
      <c r="B29" s="3"/>
      <c r="C29" s="4"/>
      <c r="D29" s="5"/>
      <c r="E29" s="6"/>
      <c r="F29" s="7" t="n">
        <f aca="false">IF(OR(D29="",E29=""),0,ROUND(IFERROR(VLOOKUP(D29,음식DB!B5:G204,3,FALSE()),0)*E29/100,0))</f>
        <v>0</v>
      </c>
      <c r="G29" s="8" t="n">
        <f aca="false">IF(OR(D29="",E29=""),0,ROUND(IFERROR(VLOOKUP(D29,음식DB!B5:G204,4,FALSE()),0)*E29/100,1))</f>
        <v>0</v>
      </c>
      <c r="H29" s="8" t="n">
        <f aca="false">IF(OR(D29="",E29=""),0,ROUND(IFERROR(VLOOKUP(D29,음식DB!B5:G204,5,FALSE()),0)*E29/100,1))</f>
        <v>0</v>
      </c>
      <c r="I29" s="8" t="n">
        <f aca="false">IF(OR(D29="",E29=""),0,ROUND(IFERROR(VLOOKUP(D29,음식DB!B5:G204,6,FALSE()),0)*E29/100,1))</f>
        <v>0</v>
      </c>
      <c r="J29" s="9"/>
    </row>
    <row r="30" customFormat="false" ht="15" hidden="false" customHeight="false" outlineLevel="0" collapsed="false">
      <c r="B30" s="10"/>
      <c r="C30" s="11"/>
      <c r="D30" s="12"/>
      <c r="E30" s="13"/>
      <c r="F30" s="14" t="n">
        <f aca="false">IF(OR(D30="",E30=""),0,ROUND(IFERROR(VLOOKUP(D30,음식DB!B5:G204,3,FALSE()),0)*E30/100,0))</f>
        <v>0</v>
      </c>
      <c r="G30" s="15" t="n">
        <f aca="false">IF(OR(D30="",E30=""),0,ROUND(IFERROR(VLOOKUP(D30,음식DB!B5:G204,4,FALSE()),0)*E30/100,1))</f>
        <v>0</v>
      </c>
      <c r="H30" s="15" t="n">
        <f aca="false">IF(OR(D30="",E30=""),0,ROUND(IFERROR(VLOOKUP(D30,음식DB!B5:G204,5,FALSE()),0)*E30/100,1))</f>
        <v>0</v>
      </c>
      <c r="I30" s="15" t="n">
        <f aca="false">IF(OR(D30="",E30=""),0,ROUND(IFERROR(VLOOKUP(D30,음식DB!B5:G204,6,FALSE()),0)*E30/100,1))</f>
        <v>0</v>
      </c>
      <c r="J30" s="16"/>
    </row>
    <row r="31" customFormat="false" ht="15" hidden="false" customHeight="false" outlineLevel="0" collapsed="false">
      <c r="B31" s="3"/>
      <c r="C31" s="4"/>
      <c r="D31" s="5"/>
      <c r="E31" s="6"/>
      <c r="F31" s="7" t="n">
        <f aca="false">IF(OR(D31="",E31=""),0,ROUND(IFERROR(VLOOKUP(D31,음식DB!B5:G204,3,FALSE()),0)*E31/100,0))</f>
        <v>0</v>
      </c>
      <c r="G31" s="8" t="n">
        <f aca="false">IF(OR(D31="",E31=""),0,ROUND(IFERROR(VLOOKUP(D31,음식DB!B5:G204,4,FALSE()),0)*E31/100,1))</f>
        <v>0</v>
      </c>
      <c r="H31" s="8" t="n">
        <f aca="false">IF(OR(D31="",E31=""),0,ROUND(IFERROR(VLOOKUP(D31,음식DB!B5:G204,5,FALSE()),0)*E31/100,1))</f>
        <v>0</v>
      </c>
      <c r="I31" s="8" t="n">
        <f aca="false">IF(OR(D31="",E31=""),0,ROUND(IFERROR(VLOOKUP(D31,음식DB!B5:G204,6,FALSE()),0)*E31/100,1))</f>
        <v>0</v>
      </c>
      <c r="J31" s="9"/>
    </row>
    <row r="32" customFormat="false" ht="15" hidden="false" customHeight="false" outlineLevel="0" collapsed="false">
      <c r="B32" s="10"/>
      <c r="C32" s="11"/>
      <c r="D32" s="12"/>
      <c r="E32" s="13"/>
      <c r="F32" s="14" t="n">
        <f aca="false">IF(OR(D32="",E32=""),0,ROUND(IFERROR(VLOOKUP(D32,음식DB!B5:G204,3,FALSE()),0)*E32/100,0))</f>
        <v>0</v>
      </c>
      <c r="G32" s="15" t="n">
        <f aca="false">IF(OR(D32="",E32=""),0,ROUND(IFERROR(VLOOKUP(D32,음식DB!B5:G204,4,FALSE()),0)*E32/100,1))</f>
        <v>0</v>
      </c>
      <c r="H32" s="15" t="n">
        <f aca="false">IF(OR(D32="",E32=""),0,ROUND(IFERROR(VLOOKUP(D32,음식DB!B5:G204,5,FALSE()),0)*E32/100,1))</f>
        <v>0</v>
      </c>
      <c r="I32" s="15" t="n">
        <f aca="false">IF(OR(D32="",E32=""),0,ROUND(IFERROR(VLOOKUP(D32,음식DB!B5:G204,6,FALSE()),0)*E32/100,1))</f>
        <v>0</v>
      </c>
      <c r="J32" s="16"/>
    </row>
    <row r="33" customFormat="false" ht="15" hidden="false" customHeight="false" outlineLevel="0" collapsed="false">
      <c r="B33" s="3"/>
      <c r="C33" s="4"/>
      <c r="D33" s="5"/>
      <c r="E33" s="6"/>
      <c r="F33" s="7" t="n">
        <f aca="false">IF(OR(D33="",E33=""),0,ROUND(IFERROR(VLOOKUP(D33,음식DB!B5:G204,3,FALSE()),0)*E33/100,0))</f>
        <v>0</v>
      </c>
      <c r="G33" s="8" t="n">
        <f aca="false">IF(OR(D33="",E33=""),0,ROUND(IFERROR(VLOOKUP(D33,음식DB!B5:G204,4,FALSE()),0)*E33/100,1))</f>
        <v>0</v>
      </c>
      <c r="H33" s="8" t="n">
        <f aca="false">IF(OR(D33="",E33=""),0,ROUND(IFERROR(VLOOKUP(D33,음식DB!B5:G204,5,FALSE()),0)*E33/100,1))</f>
        <v>0</v>
      </c>
      <c r="I33" s="8" t="n">
        <f aca="false">IF(OR(D33="",E33=""),0,ROUND(IFERROR(VLOOKUP(D33,음식DB!B5:G204,6,FALSE()),0)*E33/100,1))</f>
        <v>0</v>
      </c>
      <c r="J33" s="9"/>
    </row>
    <row r="34" customFormat="false" ht="15" hidden="false" customHeight="false" outlineLevel="0" collapsed="false">
      <c r="B34" s="10"/>
      <c r="C34" s="11"/>
      <c r="D34" s="12"/>
      <c r="E34" s="13"/>
      <c r="F34" s="14" t="n">
        <f aca="false">IF(OR(D34="",E34=""),0,ROUND(IFERROR(VLOOKUP(D34,음식DB!B5:G204,3,FALSE()),0)*E34/100,0))</f>
        <v>0</v>
      </c>
      <c r="G34" s="15" t="n">
        <f aca="false">IF(OR(D34="",E34=""),0,ROUND(IFERROR(VLOOKUP(D34,음식DB!B5:G204,4,FALSE()),0)*E34/100,1))</f>
        <v>0</v>
      </c>
      <c r="H34" s="15" t="n">
        <f aca="false">IF(OR(D34="",E34=""),0,ROUND(IFERROR(VLOOKUP(D34,음식DB!B5:G204,5,FALSE()),0)*E34/100,1))</f>
        <v>0</v>
      </c>
      <c r="I34" s="15" t="n">
        <f aca="false">IF(OR(D34="",E34=""),0,ROUND(IFERROR(VLOOKUP(D34,음식DB!B5:G204,6,FALSE()),0)*E34/100,1))</f>
        <v>0</v>
      </c>
      <c r="J34" s="16"/>
    </row>
    <row r="35" customFormat="false" ht="15" hidden="false" customHeight="false" outlineLevel="0" collapsed="false">
      <c r="B35" s="3"/>
      <c r="C35" s="4"/>
      <c r="D35" s="5"/>
      <c r="E35" s="6"/>
      <c r="F35" s="7" t="n">
        <f aca="false">IF(OR(D35="",E35=""),0,ROUND(IFERROR(VLOOKUP(D35,음식DB!B5:G204,3,FALSE()),0)*E35/100,0))</f>
        <v>0</v>
      </c>
      <c r="G35" s="8" t="n">
        <f aca="false">IF(OR(D35="",E35=""),0,ROUND(IFERROR(VLOOKUP(D35,음식DB!B5:G204,4,FALSE()),0)*E35/100,1))</f>
        <v>0</v>
      </c>
      <c r="H35" s="8" t="n">
        <f aca="false">IF(OR(D35="",E35=""),0,ROUND(IFERROR(VLOOKUP(D35,음식DB!B5:G204,5,FALSE()),0)*E35/100,1))</f>
        <v>0</v>
      </c>
      <c r="I35" s="8" t="n">
        <f aca="false">IF(OR(D35="",E35=""),0,ROUND(IFERROR(VLOOKUP(D35,음식DB!B5:G204,6,FALSE()),0)*E35/100,1))</f>
        <v>0</v>
      </c>
      <c r="J35" s="9"/>
    </row>
    <row r="36" customFormat="false" ht="15" hidden="false" customHeight="false" outlineLevel="0" collapsed="false">
      <c r="B36" s="10"/>
      <c r="C36" s="11"/>
      <c r="D36" s="12"/>
      <c r="E36" s="13"/>
      <c r="F36" s="14" t="n">
        <f aca="false">IF(OR(D36="",E36=""),0,ROUND(IFERROR(VLOOKUP(D36,음식DB!B5:G204,3,FALSE()),0)*E36/100,0))</f>
        <v>0</v>
      </c>
      <c r="G36" s="15" t="n">
        <f aca="false">IF(OR(D36="",E36=""),0,ROUND(IFERROR(VLOOKUP(D36,음식DB!B5:G204,4,FALSE()),0)*E36/100,1))</f>
        <v>0</v>
      </c>
      <c r="H36" s="15" t="n">
        <f aca="false">IF(OR(D36="",E36=""),0,ROUND(IFERROR(VLOOKUP(D36,음식DB!B5:G204,5,FALSE()),0)*E36/100,1))</f>
        <v>0</v>
      </c>
      <c r="I36" s="15" t="n">
        <f aca="false">IF(OR(D36="",E36=""),0,ROUND(IFERROR(VLOOKUP(D36,음식DB!B5:G204,6,FALSE()),0)*E36/100,1))</f>
        <v>0</v>
      </c>
      <c r="J36" s="16"/>
    </row>
    <row r="37" customFormat="false" ht="15" hidden="false" customHeight="false" outlineLevel="0" collapsed="false">
      <c r="B37" s="3"/>
      <c r="C37" s="4"/>
      <c r="D37" s="5"/>
      <c r="E37" s="6"/>
      <c r="F37" s="7" t="n">
        <f aca="false">IF(OR(D37="",E37=""),0,ROUND(IFERROR(VLOOKUP(D37,음식DB!B5:G204,3,FALSE()),0)*E37/100,0))</f>
        <v>0</v>
      </c>
      <c r="G37" s="8" t="n">
        <f aca="false">IF(OR(D37="",E37=""),0,ROUND(IFERROR(VLOOKUP(D37,음식DB!B5:G204,4,FALSE()),0)*E37/100,1))</f>
        <v>0</v>
      </c>
      <c r="H37" s="8" t="n">
        <f aca="false">IF(OR(D37="",E37=""),0,ROUND(IFERROR(VLOOKUP(D37,음식DB!B5:G204,5,FALSE()),0)*E37/100,1))</f>
        <v>0</v>
      </c>
      <c r="I37" s="8" t="n">
        <f aca="false">IF(OR(D37="",E37=""),0,ROUND(IFERROR(VLOOKUP(D37,음식DB!B5:G204,6,FALSE()),0)*E37/100,1))</f>
        <v>0</v>
      </c>
      <c r="J37" s="9"/>
    </row>
    <row r="38" customFormat="false" ht="15" hidden="false" customHeight="false" outlineLevel="0" collapsed="false">
      <c r="B38" s="10"/>
      <c r="C38" s="11"/>
      <c r="D38" s="12"/>
      <c r="E38" s="13"/>
      <c r="F38" s="14" t="n">
        <f aca="false">IF(OR(D38="",E38=""),0,ROUND(IFERROR(VLOOKUP(D38,음식DB!B5:G204,3,FALSE()),0)*E38/100,0))</f>
        <v>0</v>
      </c>
      <c r="G38" s="15" t="n">
        <f aca="false">IF(OR(D38="",E38=""),0,ROUND(IFERROR(VLOOKUP(D38,음식DB!B5:G204,4,FALSE()),0)*E38/100,1))</f>
        <v>0</v>
      </c>
      <c r="H38" s="15" t="n">
        <f aca="false">IF(OR(D38="",E38=""),0,ROUND(IFERROR(VLOOKUP(D38,음식DB!B5:G204,5,FALSE()),0)*E38/100,1))</f>
        <v>0</v>
      </c>
      <c r="I38" s="15" t="n">
        <f aca="false">IF(OR(D38="",E38=""),0,ROUND(IFERROR(VLOOKUP(D38,음식DB!B5:G204,6,FALSE()),0)*E38/100,1))</f>
        <v>0</v>
      </c>
      <c r="J38" s="16"/>
    </row>
    <row r="39" customFormat="false" ht="15" hidden="false" customHeight="false" outlineLevel="0" collapsed="false">
      <c r="B39" s="3"/>
      <c r="C39" s="4"/>
      <c r="D39" s="5"/>
      <c r="E39" s="6"/>
      <c r="F39" s="7" t="n">
        <f aca="false">IF(OR(D39="",E39=""),0,ROUND(IFERROR(VLOOKUP(D39,음식DB!B5:G204,3,FALSE()),0)*E39/100,0))</f>
        <v>0</v>
      </c>
      <c r="G39" s="8" t="n">
        <f aca="false">IF(OR(D39="",E39=""),0,ROUND(IFERROR(VLOOKUP(D39,음식DB!B5:G204,4,FALSE()),0)*E39/100,1))</f>
        <v>0</v>
      </c>
      <c r="H39" s="8" t="n">
        <f aca="false">IF(OR(D39="",E39=""),0,ROUND(IFERROR(VLOOKUP(D39,음식DB!B5:G204,5,FALSE()),0)*E39/100,1))</f>
        <v>0</v>
      </c>
      <c r="I39" s="8" t="n">
        <f aca="false">IF(OR(D39="",E39=""),0,ROUND(IFERROR(VLOOKUP(D39,음식DB!B5:G204,6,FALSE()),0)*E39/100,1))</f>
        <v>0</v>
      </c>
      <c r="J39" s="9"/>
    </row>
    <row r="40" customFormat="false" ht="15" hidden="false" customHeight="false" outlineLevel="0" collapsed="false">
      <c r="B40" s="10"/>
      <c r="C40" s="11"/>
      <c r="D40" s="12"/>
      <c r="E40" s="13"/>
      <c r="F40" s="14" t="n">
        <f aca="false">IF(OR(D40="",E40=""),0,ROUND(IFERROR(VLOOKUP(D40,음식DB!B5:G204,3,FALSE()),0)*E40/100,0))</f>
        <v>0</v>
      </c>
      <c r="G40" s="15" t="n">
        <f aca="false">IF(OR(D40="",E40=""),0,ROUND(IFERROR(VLOOKUP(D40,음식DB!B5:G204,4,FALSE()),0)*E40/100,1))</f>
        <v>0</v>
      </c>
      <c r="H40" s="15" t="n">
        <f aca="false">IF(OR(D40="",E40=""),0,ROUND(IFERROR(VLOOKUP(D40,음식DB!B5:G204,5,FALSE()),0)*E40/100,1))</f>
        <v>0</v>
      </c>
      <c r="I40" s="15" t="n">
        <f aca="false">IF(OR(D40="",E40=""),0,ROUND(IFERROR(VLOOKUP(D40,음식DB!B5:G204,6,FALSE()),0)*E40/100,1))</f>
        <v>0</v>
      </c>
      <c r="J40" s="16"/>
    </row>
    <row r="41" customFormat="false" ht="15" hidden="false" customHeight="false" outlineLevel="0" collapsed="false">
      <c r="B41" s="3"/>
      <c r="C41" s="4"/>
      <c r="D41" s="5"/>
      <c r="E41" s="6"/>
      <c r="F41" s="7" t="n">
        <f aca="false">IF(OR(D41="",E41=""),0,ROUND(IFERROR(VLOOKUP(D41,음식DB!B5:G204,3,FALSE()),0)*E41/100,0))</f>
        <v>0</v>
      </c>
      <c r="G41" s="8" t="n">
        <f aca="false">IF(OR(D41="",E41=""),0,ROUND(IFERROR(VLOOKUP(D41,음식DB!B5:G204,4,FALSE()),0)*E41/100,1))</f>
        <v>0</v>
      </c>
      <c r="H41" s="8" t="n">
        <f aca="false">IF(OR(D41="",E41=""),0,ROUND(IFERROR(VLOOKUP(D41,음식DB!B5:G204,5,FALSE()),0)*E41/100,1))</f>
        <v>0</v>
      </c>
      <c r="I41" s="8" t="n">
        <f aca="false">IF(OR(D41="",E41=""),0,ROUND(IFERROR(VLOOKUP(D41,음식DB!B5:G204,6,FALSE()),0)*E41/100,1))</f>
        <v>0</v>
      </c>
      <c r="J41" s="9"/>
    </row>
    <row r="42" customFormat="false" ht="15" hidden="false" customHeight="false" outlineLevel="0" collapsed="false">
      <c r="B42" s="10"/>
      <c r="C42" s="11"/>
      <c r="D42" s="12"/>
      <c r="E42" s="13"/>
      <c r="F42" s="14" t="n">
        <f aca="false">IF(OR(D42="",E42=""),0,ROUND(IFERROR(VLOOKUP(D42,음식DB!B5:G204,3,FALSE()),0)*E42/100,0))</f>
        <v>0</v>
      </c>
      <c r="G42" s="15" t="n">
        <f aca="false">IF(OR(D42="",E42=""),0,ROUND(IFERROR(VLOOKUP(D42,음식DB!B5:G204,4,FALSE()),0)*E42/100,1))</f>
        <v>0</v>
      </c>
      <c r="H42" s="15" t="n">
        <f aca="false">IF(OR(D42="",E42=""),0,ROUND(IFERROR(VLOOKUP(D42,음식DB!B5:G204,5,FALSE()),0)*E42/100,1))</f>
        <v>0</v>
      </c>
      <c r="I42" s="15" t="n">
        <f aca="false">IF(OR(D42="",E42=""),0,ROUND(IFERROR(VLOOKUP(D42,음식DB!B5:G204,6,FALSE()),0)*E42/100,1))</f>
        <v>0</v>
      </c>
      <c r="J42" s="16"/>
    </row>
    <row r="43" customFormat="false" ht="15" hidden="false" customHeight="false" outlineLevel="0" collapsed="false">
      <c r="B43" s="3"/>
      <c r="C43" s="4"/>
      <c r="D43" s="5"/>
      <c r="E43" s="6"/>
      <c r="F43" s="7" t="n">
        <f aca="false">IF(OR(D43="",E43=""),0,ROUND(IFERROR(VLOOKUP(D43,음식DB!B5:G204,3,FALSE()),0)*E43/100,0))</f>
        <v>0</v>
      </c>
      <c r="G43" s="8" t="n">
        <f aca="false">IF(OR(D43="",E43=""),0,ROUND(IFERROR(VLOOKUP(D43,음식DB!B5:G204,4,FALSE()),0)*E43/100,1))</f>
        <v>0</v>
      </c>
      <c r="H43" s="8" t="n">
        <f aca="false">IF(OR(D43="",E43=""),0,ROUND(IFERROR(VLOOKUP(D43,음식DB!B5:G204,5,FALSE()),0)*E43/100,1))</f>
        <v>0</v>
      </c>
      <c r="I43" s="8" t="n">
        <f aca="false">IF(OR(D43="",E43=""),0,ROUND(IFERROR(VLOOKUP(D43,음식DB!B5:G204,6,FALSE()),0)*E43/100,1))</f>
        <v>0</v>
      </c>
      <c r="J43" s="9"/>
    </row>
    <row r="44" customFormat="false" ht="15" hidden="false" customHeight="false" outlineLevel="0" collapsed="false">
      <c r="B44" s="10"/>
      <c r="C44" s="11"/>
      <c r="D44" s="12"/>
      <c r="E44" s="13"/>
      <c r="F44" s="14" t="n">
        <f aca="false">IF(OR(D44="",E44=""),0,ROUND(IFERROR(VLOOKUP(D44,음식DB!B5:G204,3,FALSE()),0)*E44/100,0))</f>
        <v>0</v>
      </c>
      <c r="G44" s="15" t="n">
        <f aca="false">IF(OR(D44="",E44=""),0,ROUND(IFERROR(VLOOKUP(D44,음식DB!B5:G204,4,FALSE()),0)*E44/100,1))</f>
        <v>0</v>
      </c>
      <c r="H44" s="15" t="n">
        <f aca="false">IF(OR(D44="",E44=""),0,ROUND(IFERROR(VLOOKUP(D44,음식DB!B5:G204,5,FALSE()),0)*E44/100,1))</f>
        <v>0</v>
      </c>
      <c r="I44" s="15" t="n">
        <f aca="false">IF(OR(D44="",E44=""),0,ROUND(IFERROR(VLOOKUP(D44,음식DB!B5:G204,6,FALSE()),0)*E44/100,1))</f>
        <v>0</v>
      </c>
      <c r="J44" s="16"/>
    </row>
    <row r="45" customFormat="false" ht="15" hidden="false" customHeight="false" outlineLevel="0" collapsed="false">
      <c r="B45" s="3"/>
      <c r="C45" s="4"/>
      <c r="D45" s="5"/>
      <c r="E45" s="6"/>
      <c r="F45" s="7" t="n">
        <f aca="false">IF(OR(D45="",E45=""),0,ROUND(IFERROR(VLOOKUP(D45,음식DB!B5:G204,3,FALSE()),0)*E45/100,0))</f>
        <v>0</v>
      </c>
      <c r="G45" s="8" t="n">
        <f aca="false">IF(OR(D45="",E45=""),0,ROUND(IFERROR(VLOOKUP(D45,음식DB!B5:G204,4,FALSE()),0)*E45/100,1))</f>
        <v>0</v>
      </c>
      <c r="H45" s="8" t="n">
        <f aca="false">IF(OR(D45="",E45=""),0,ROUND(IFERROR(VLOOKUP(D45,음식DB!B5:G204,5,FALSE()),0)*E45/100,1))</f>
        <v>0</v>
      </c>
      <c r="I45" s="8" t="n">
        <f aca="false">IF(OR(D45="",E45=""),0,ROUND(IFERROR(VLOOKUP(D45,음식DB!B5:G204,6,FALSE()),0)*E45/100,1))</f>
        <v>0</v>
      </c>
      <c r="J45" s="9"/>
    </row>
    <row r="46" customFormat="false" ht="15" hidden="false" customHeight="false" outlineLevel="0" collapsed="false">
      <c r="B46" s="10"/>
      <c r="C46" s="11"/>
      <c r="D46" s="12"/>
      <c r="E46" s="13"/>
      <c r="F46" s="14" t="n">
        <f aca="false">IF(OR(D46="",E46=""),0,ROUND(IFERROR(VLOOKUP(D46,음식DB!B5:G204,3,FALSE()),0)*E46/100,0))</f>
        <v>0</v>
      </c>
      <c r="G46" s="15" t="n">
        <f aca="false">IF(OR(D46="",E46=""),0,ROUND(IFERROR(VLOOKUP(D46,음식DB!B5:G204,4,FALSE()),0)*E46/100,1))</f>
        <v>0</v>
      </c>
      <c r="H46" s="15" t="n">
        <f aca="false">IF(OR(D46="",E46=""),0,ROUND(IFERROR(VLOOKUP(D46,음식DB!B5:G204,5,FALSE()),0)*E46/100,1))</f>
        <v>0</v>
      </c>
      <c r="I46" s="15" t="n">
        <f aca="false">IF(OR(D46="",E46=""),0,ROUND(IFERROR(VLOOKUP(D46,음식DB!B5:G204,6,FALSE()),0)*E46/100,1))</f>
        <v>0</v>
      </c>
      <c r="J46" s="16"/>
    </row>
    <row r="47" customFormat="false" ht="15" hidden="false" customHeight="false" outlineLevel="0" collapsed="false">
      <c r="B47" s="3"/>
      <c r="C47" s="4"/>
      <c r="D47" s="5"/>
      <c r="E47" s="6"/>
      <c r="F47" s="7" t="n">
        <f aca="false">IF(OR(D47="",E47=""),0,ROUND(IFERROR(VLOOKUP(D47,음식DB!B5:G204,3,FALSE()),0)*E47/100,0))</f>
        <v>0</v>
      </c>
      <c r="G47" s="8" t="n">
        <f aca="false">IF(OR(D47="",E47=""),0,ROUND(IFERROR(VLOOKUP(D47,음식DB!B5:G204,4,FALSE()),0)*E47/100,1))</f>
        <v>0</v>
      </c>
      <c r="H47" s="8" t="n">
        <f aca="false">IF(OR(D47="",E47=""),0,ROUND(IFERROR(VLOOKUP(D47,음식DB!B5:G204,5,FALSE()),0)*E47/100,1))</f>
        <v>0</v>
      </c>
      <c r="I47" s="8" t="n">
        <f aca="false">IF(OR(D47="",E47=""),0,ROUND(IFERROR(VLOOKUP(D47,음식DB!B5:G204,6,FALSE()),0)*E47/100,1))</f>
        <v>0</v>
      </c>
      <c r="J47" s="9"/>
    </row>
    <row r="48" customFormat="false" ht="15" hidden="false" customHeight="false" outlineLevel="0" collapsed="false">
      <c r="B48" s="10"/>
      <c r="C48" s="11"/>
      <c r="D48" s="12"/>
      <c r="E48" s="13"/>
      <c r="F48" s="14" t="n">
        <f aca="false">IF(OR(D48="",E48=""),0,ROUND(IFERROR(VLOOKUP(D48,음식DB!B5:G204,3,FALSE()),0)*E48/100,0))</f>
        <v>0</v>
      </c>
      <c r="G48" s="15" t="n">
        <f aca="false">IF(OR(D48="",E48=""),0,ROUND(IFERROR(VLOOKUP(D48,음식DB!B5:G204,4,FALSE()),0)*E48/100,1))</f>
        <v>0</v>
      </c>
      <c r="H48" s="15" t="n">
        <f aca="false">IF(OR(D48="",E48=""),0,ROUND(IFERROR(VLOOKUP(D48,음식DB!B5:G204,5,FALSE()),0)*E48/100,1))</f>
        <v>0</v>
      </c>
      <c r="I48" s="15" t="n">
        <f aca="false">IF(OR(D48="",E48=""),0,ROUND(IFERROR(VLOOKUP(D48,음식DB!B5:G204,6,FALSE()),0)*E48/100,1))</f>
        <v>0</v>
      </c>
      <c r="J48" s="16"/>
    </row>
    <row r="49" customFormat="false" ht="15" hidden="false" customHeight="false" outlineLevel="0" collapsed="false">
      <c r="B49" s="3"/>
      <c r="C49" s="4"/>
      <c r="D49" s="5"/>
      <c r="E49" s="6"/>
      <c r="F49" s="7" t="n">
        <f aca="false">IF(OR(D49="",E49=""),0,ROUND(IFERROR(VLOOKUP(D49,음식DB!B5:G204,3,FALSE()),0)*E49/100,0))</f>
        <v>0</v>
      </c>
      <c r="G49" s="8" t="n">
        <f aca="false">IF(OR(D49="",E49=""),0,ROUND(IFERROR(VLOOKUP(D49,음식DB!B5:G204,4,FALSE()),0)*E49/100,1))</f>
        <v>0</v>
      </c>
      <c r="H49" s="8" t="n">
        <f aca="false">IF(OR(D49="",E49=""),0,ROUND(IFERROR(VLOOKUP(D49,음식DB!B5:G204,5,FALSE()),0)*E49/100,1))</f>
        <v>0</v>
      </c>
      <c r="I49" s="8" t="n">
        <f aca="false">IF(OR(D49="",E49=""),0,ROUND(IFERROR(VLOOKUP(D49,음식DB!B5:G204,6,FALSE()),0)*E49/100,1))</f>
        <v>0</v>
      </c>
      <c r="J49" s="9"/>
    </row>
    <row r="50" customFormat="false" ht="15" hidden="false" customHeight="false" outlineLevel="0" collapsed="false">
      <c r="B50" s="10"/>
      <c r="C50" s="11"/>
      <c r="D50" s="12"/>
      <c r="E50" s="13"/>
      <c r="F50" s="14" t="n">
        <f aca="false">IF(OR(D50="",E50=""),0,ROUND(IFERROR(VLOOKUP(D50,음식DB!B5:G204,3,FALSE()),0)*E50/100,0))</f>
        <v>0</v>
      </c>
      <c r="G50" s="15" t="n">
        <f aca="false">IF(OR(D50="",E50=""),0,ROUND(IFERROR(VLOOKUP(D50,음식DB!B5:G204,4,FALSE()),0)*E50/100,1))</f>
        <v>0</v>
      </c>
      <c r="H50" s="15" t="n">
        <f aca="false">IF(OR(D50="",E50=""),0,ROUND(IFERROR(VLOOKUP(D50,음식DB!B5:G204,5,FALSE()),0)*E50/100,1))</f>
        <v>0</v>
      </c>
      <c r="I50" s="15" t="n">
        <f aca="false">IF(OR(D50="",E50=""),0,ROUND(IFERROR(VLOOKUP(D50,음식DB!B5:G204,6,FALSE()),0)*E50/100,1))</f>
        <v>0</v>
      </c>
      <c r="J50" s="16"/>
    </row>
    <row r="51" customFormat="false" ht="15" hidden="false" customHeight="false" outlineLevel="0" collapsed="false">
      <c r="B51" s="3"/>
      <c r="C51" s="4"/>
      <c r="D51" s="5"/>
      <c r="E51" s="6"/>
      <c r="F51" s="7" t="n">
        <f aca="false">IF(OR(D51="",E51=""),0,ROUND(IFERROR(VLOOKUP(D51,음식DB!B5:G204,3,FALSE()),0)*E51/100,0))</f>
        <v>0</v>
      </c>
      <c r="G51" s="8" t="n">
        <f aca="false">IF(OR(D51="",E51=""),0,ROUND(IFERROR(VLOOKUP(D51,음식DB!B5:G204,4,FALSE()),0)*E51/100,1))</f>
        <v>0</v>
      </c>
      <c r="H51" s="8" t="n">
        <f aca="false">IF(OR(D51="",E51=""),0,ROUND(IFERROR(VLOOKUP(D51,음식DB!B5:G204,5,FALSE()),0)*E51/100,1))</f>
        <v>0</v>
      </c>
      <c r="I51" s="8" t="n">
        <f aca="false">IF(OR(D51="",E51=""),0,ROUND(IFERROR(VLOOKUP(D51,음식DB!B5:G204,6,FALSE()),0)*E51/100,1))</f>
        <v>0</v>
      </c>
      <c r="J51" s="9"/>
    </row>
    <row r="52" customFormat="false" ht="15" hidden="false" customHeight="false" outlineLevel="0" collapsed="false">
      <c r="B52" s="10"/>
      <c r="C52" s="11"/>
      <c r="D52" s="12"/>
      <c r="E52" s="13"/>
      <c r="F52" s="14" t="n">
        <f aca="false">IF(OR(D52="",E52=""),0,ROUND(IFERROR(VLOOKUP(D52,음식DB!B5:G204,3,FALSE()),0)*E52/100,0))</f>
        <v>0</v>
      </c>
      <c r="G52" s="15" t="n">
        <f aca="false">IF(OR(D52="",E52=""),0,ROUND(IFERROR(VLOOKUP(D52,음식DB!B5:G204,4,FALSE()),0)*E52/100,1))</f>
        <v>0</v>
      </c>
      <c r="H52" s="15" t="n">
        <f aca="false">IF(OR(D52="",E52=""),0,ROUND(IFERROR(VLOOKUP(D52,음식DB!B5:G204,5,FALSE()),0)*E52/100,1))</f>
        <v>0</v>
      </c>
      <c r="I52" s="15" t="n">
        <f aca="false">IF(OR(D52="",E52=""),0,ROUND(IFERROR(VLOOKUP(D52,음식DB!B5:G204,6,FALSE()),0)*E52/100,1))</f>
        <v>0</v>
      </c>
      <c r="J52" s="16"/>
    </row>
    <row r="53" customFormat="false" ht="15" hidden="false" customHeight="false" outlineLevel="0" collapsed="false">
      <c r="B53" s="3"/>
      <c r="C53" s="4"/>
      <c r="D53" s="5"/>
      <c r="E53" s="6"/>
      <c r="F53" s="7" t="n">
        <f aca="false">IF(OR(D53="",E53=""),0,ROUND(IFERROR(VLOOKUP(D53,음식DB!B5:G204,3,FALSE()),0)*E53/100,0))</f>
        <v>0</v>
      </c>
      <c r="G53" s="8" t="n">
        <f aca="false">IF(OR(D53="",E53=""),0,ROUND(IFERROR(VLOOKUP(D53,음식DB!B5:G204,4,FALSE()),0)*E53/100,1))</f>
        <v>0</v>
      </c>
      <c r="H53" s="8" t="n">
        <f aca="false">IF(OR(D53="",E53=""),0,ROUND(IFERROR(VLOOKUP(D53,음식DB!B5:G204,5,FALSE()),0)*E53/100,1))</f>
        <v>0</v>
      </c>
      <c r="I53" s="8" t="n">
        <f aca="false">IF(OR(D53="",E53=""),0,ROUND(IFERROR(VLOOKUP(D53,음식DB!B5:G204,6,FALSE()),0)*E53/100,1))</f>
        <v>0</v>
      </c>
      <c r="J53" s="9"/>
    </row>
    <row r="54" customFormat="false" ht="15" hidden="false" customHeight="false" outlineLevel="0" collapsed="false">
      <c r="B54" s="10"/>
      <c r="C54" s="11"/>
      <c r="D54" s="12"/>
      <c r="E54" s="13"/>
      <c r="F54" s="14" t="n">
        <f aca="false">IF(OR(D54="",E54=""),0,ROUND(IFERROR(VLOOKUP(D54,음식DB!B5:G204,3,FALSE()),0)*E54/100,0))</f>
        <v>0</v>
      </c>
      <c r="G54" s="15" t="n">
        <f aca="false">IF(OR(D54="",E54=""),0,ROUND(IFERROR(VLOOKUP(D54,음식DB!B5:G204,4,FALSE()),0)*E54/100,1))</f>
        <v>0</v>
      </c>
      <c r="H54" s="15" t="n">
        <f aca="false">IF(OR(D54="",E54=""),0,ROUND(IFERROR(VLOOKUP(D54,음식DB!B5:G204,5,FALSE()),0)*E54/100,1))</f>
        <v>0</v>
      </c>
      <c r="I54" s="15" t="n">
        <f aca="false">IF(OR(D54="",E54=""),0,ROUND(IFERROR(VLOOKUP(D54,음식DB!B5:G204,6,FALSE()),0)*E54/100,1))</f>
        <v>0</v>
      </c>
      <c r="J54" s="16"/>
    </row>
    <row r="55" customFormat="false" ht="15" hidden="false" customHeight="false" outlineLevel="0" collapsed="false">
      <c r="B55" s="3"/>
      <c r="C55" s="4"/>
      <c r="D55" s="5"/>
      <c r="E55" s="6"/>
      <c r="F55" s="7" t="n">
        <f aca="false">IF(OR(D55="",E55=""),0,ROUND(IFERROR(VLOOKUP(D55,음식DB!B5:G204,3,FALSE()),0)*E55/100,0))</f>
        <v>0</v>
      </c>
      <c r="G55" s="8" t="n">
        <f aca="false">IF(OR(D55="",E55=""),0,ROUND(IFERROR(VLOOKUP(D55,음식DB!B5:G204,4,FALSE()),0)*E55/100,1))</f>
        <v>0</v>
      </c>
      <c r="H55" s="8" t="n">
        <f aca="false">IF(OR(D55="",E55=""),0,ROUND(IFERROR(VLOOKUP(D55,음식DB!B5:G204,5,FALSE()),0)*E55/100,1))</f>
        <v>0</v>
      </c>
      <c r="I55" s="8" t="n">
        <f aca="false">IF(OR(D55="",E55=""),0,ROUND(IFERROR(VLOOKUP(D55,음식DB!B5:G204,6,FALSE()),0)*E55/100,1))</f>
        <v>0</v>
      </c>
      <c r="J55" s="9"/>
    </row>
    <row r="56" customFormat="false" ht="15" hidden="false" customHeight="false" outlineLevel="0" collapsed="false">
      <c r="B56" s="10"/>
      <c r="C56" s="11"/>
      <c r="D56" s="12"/>
      <c r="E56" s="13"/>
      <c r="F56" s="14" t="n">
        <f aca="false">IF(OR(D56="",E56=""),0,ROUND(IFERROR(VLOOKUP(D56,음식DB!B5:G204,3,FALSE()),0)*E56/100,0))</f>
        <v>0</v>
      </c>
      <c r="G56" s="15" t="n">
        <f aca="false">IF(OR(D56="",E56=""),0,ROUND(IFERROR(VLOOKUP(D56,음식DB!B5:G204,4,FALSE()),0)*E56/100,1))</f>
        <v>0</v>
      </c>
      <c r="H56" s="15" t="n">
        <f aca="false">IF(OR(D56="",E56=""),0,ROUND(IFERROR(VLOOKUP(D56,음식DB!B5:G204,5,FALSE()),0)*E56/100,1))</f>
        <v>0</v>
      </c>
      <c r="I56" s="15" t="n">
        <f aca="false">IF(OR(D56="",E56=""),0,ROUND(IFERROR(VLOOKUP(D56,음식DB!B5:G204,6,FALSE()),0)*E56/100,1))</f>
        <v>0</v>
      </c>
      <c r="J56" s="16"/>
    </row>
    <row r="57" customFormat="false" ht="15" hidden="false" customHeight="false" outlineLevel="0" collapsed="false">
      <c r="B57" s="3"/>
      <c r="C57" s="4"/>
      <c r="D57" s="5"/>
      <c r="E57" s="6"/>
      <c r="F57" s="7" t="n">
        <f aca="false">IF(OR(D57="",E57=""),0,ROUND(IFERROR(VLOOKUP(D57,음식DB!B5:G204,3,FALSE()),0)*E57/100,0))</f>
        <v>0</v>
      </c>
      <c r="G57" s="8" t="n">
        <f aca="false">IF(OR(D57="",E57=""),0,ROUND(IFERROR(VLOOKUP(D57,음식DB!B5:G204,4,FALSE()),0)*E57/100,1))</f>
        <v>0</v>
      </c>
      <c r="H57" s="8" t="n">
        <f aca="false">IF(OR(D57="",E57=""),0,ROUND(IFERROR(VLOOKUP(D57,음식DB!B5:G204,5,FALSE()),0)*E57/100,1))</f>
        <v>0</v>
      </c>
      <c r="I57" s="8" t="n">
        <f aca="false">IF(OR(D57="",E57=""),0,ROUND(IFERROR(VLOOKUP(D57,음식DB!B5:G204,6,FALSE()),0)*E57/100,1))</f>
        <v>0</v>
      </c>
      <c r="J57" s="9"/>
    </row>
    <row r="58" customFormat="false" ht="15" hidden="false" customHeight="false" outlineLevel="0" collapsed="false">
      <c r="B58" s="10"/>
      <c r="C58" s="11"/>
      <c r="D58" s="12"/>
      <c r="E58" s="13"/>
      <c r="F58" s="14" t="n">
        <f aca="false">IF(OR(D58="",E58=""),0,ROUND(IFERROR(VLOOKUP(D58,음식DB!B5:G204,3,FALSE()),0)*E58/100,0))</f>
        <v>0</v>
      </c>
      <c r="G58" s="15" t="n">
        <f aca="false">IF(OR(D58="",E58=""),0,ROUND(IFERROR(VLOOKUP(D58,음식DB!B5:G204,4,FALSE()),0)*E58/100,1))</f>
        <v>0</v>
      </c>
      <c r="H58" s="15" t="n">
        <f aca="false">IF(OR(D58="",E58=""),0,ROUND(IFERROR(VLOOKUP(D58,음식DB!B5:G204,5,FALSE()),0)*E58/100,1))</f>
        <v>0</v>
      </c>
      <c r="I58" s="15" t="n">
        <f aca="false">IF(OR(D58="",E58=""),0,ROUND(IFERROR(VLOOKUP(D58,음식DB!B5:G204,6,FALSE()),0)*E58/100,1))</f>
        <v>0</v>
      </c>
      <c r="J58" s="16"/>
    </row>
    <row r="59" customFormat="false" ht="15" hidden="false" customHeight="false" outlineLevel="0" collapsed="false">
      <c r="B59" s="3"/>
      <c r="C59" s="4"/>
      <c r="D59" s="5"/>
      <c r="E59" s="6"/>
      <c r="F59" s="7" t="n">
        <f aca="false">IF(OR(D59="",E59=""),0,ROUND(IFERROR(VLOOKUP(D59,음식DB!B5:G204,3,FALSE()),0)*E59/100,0))</f>
        <v>0</v>
      </c>
      <c r="G59" s="8" t="n">
        <f aca="false">IF(OR(D59="",E59=""),0,ROUND(IFERROR(VLOOKUP(D59,음식DB!B5:G204,4,FALSE()),0)*E59/100,1))</f>
        <v>0</v>
      </c>
      <c r="H59" s="8" t="n">
        <f aca="false">IF(OR(D59="",E59=""),0,ROUND(IFERROR(VLOOKUP(D59,음식DB!B5:G204,5,FALSE()),0)*E59/100,1))</f>
        <v>0</v>
      </c>
      <c r="I59" s="8" t="n">
        <f aca="false">IF(OR(D59="",E59=""),0,ROUND(IFERROR(VLOOKUP(D59,음식DB!B5:G204,6,FALSE()),0)*E59/100,1))</f>
        <v>0</v>
      </c>
      <c r="J59" s="9"/>
    </row>
    <row r="60" customFormat="false" ht="15" hidden="false" customHeight="false" outlineLevel="0" collapsed="false">
      <c r="B60" s="10"/>
      <c r="C60" s="11"/>
      <c r="D60" s="12"/>
      <c r="E60" s="13"/>
      <c r="F60" s="14" t="n">
        <f aca="false">IF(OR(D60="",E60=""),0,ROUND(IFERROR(VLOOKUP(D60,음식DB!B5:G204,3,FALSE()),0)*E60/100,0))</f>
        <v>0</v>
      </c>
      <c r="G60" s="15" t="n">
        <f aca="false">IF(OR(D60="",E60=""),0,ROUND(IFERROR(VLOOKUP(D60,음식DB!B5:G204,4,FALSE()),0)*E60/100,1))</f>
        <v>0</v>
      </c>
      <c r="H60" s="15" t="n">
        <f aca="false">IF(OR(D60="",E60=""),0,ROUND(IFERROR(VLOOKUP(D60,음식DB!B5:G204,5,FALSE()),0)*E60/100,1))</f>
        <v>0</v>
      </c>
      <c r="I60" s="15" t="n">
        <f aca="false">IF(OR(D60="",E60=""),0,ROUND(IFERROR(VLOOKUP(D60,음식DB!B5:G204,6,FALSE()),0)*E60/100,1))</f>
        <v>0</v>
      </c>
      <c r="J60" s="16"/>
    </row>
    <row r="61" customFormat="false" ht="15" hidden="false" customHeight="false" outlineLevel="0" collapsed="false">
      <c r="B61" s="3"/>
      <c r="C61" s="4"/>
      <c r="D61" s="5"/>
      <c r="E61" s="6"/>
      <c r="F61" s="7" t="n">
        <f aca="false">IF(OR(D61="",E61=""),0,ROUND(IFERROR(VLOOKUP(D61,음식DB!B5:G204,3,FALSE()),0)*E61/100,0))</f>
        <v>0</v>
      </c>
      <c r="G61" s="8" t="n">
        <f aca="false">IF(OR(D61="",E61=""),0,ROUND(IFERROR(VLOOKUP(D61,음식DB!B5:G204,4,FALSE()),0)*E61/100,1))</f>
        <v>0</v>
      </c>
      <c r="H61" s="8" t="n">
        <f aca="false">IF(OR(D61="",E61=""),0,ROUND(IFERROR(VLOOKUP(D61,음식DB!B5:G204,5,FALSE()),0)*E61/100,1))</f>
        <v>0</v>
      </c>
      <c r="I61" s="8" t="n">
        <f aca="false">IF(OR(D61="",E61=""),0,ROUND(IFERROR(VLOOKUP(D61,음식DB!B5:G204,6,FALSE()),0)*E61/100,1))</f>
        <v>0</v>
      </c>
      <c r="J61" s="9"/>
    </row>
    <row r="62" customFormat="false" ht="15" hidden="false" customHeight="false" outlineLevel="0" collapsed="false">
      <c r="B62" s="10"/>
      <c r="C62" s="11"/>
      <c r="D62" s="12"/>
      <c r="E62" s="13"/>
      <c r="F62" s="14" t="n">
        <f aca="false">IF(OR(D62="",E62=""),0,ROUND(IFERROR(VLOOKUP(D62,음식DB!B5:G204,3,FALSE()),0)*E62/100,0))</f>
        <v>0</v>
      </c>
      <c r="G62" s="15" t="n">
        <f aca="false">IF(OR(D62="",E62=""),0,ROUND(IFERROR(VLOOKUP(D62,음식DB!B5:G204,4,FALSE()),0)*E62/100,1))</f>
        <v>0</v>
      </c>
      <c r="H62" s="15" t="n">
        <f aca="false">IF(OR(D62="",E62=""),0,ROUND(IFERROR(VLOOKUP(D62,음식DB!B5:G204,5,FALSE()),0)*E62/100,1))</f>
        <v>0</v>
      </c>
      <c r="I62" s="15" t="n">
        <f aca="false">IF(OR(D62="",E62=""),0,ROUND(IFERROR(VLOOKUP(D62,음식DB!B5:G204,6,FALSE()),0)*E62/100,1))</f>
        <v>0</v>
      </c>
      <c r="J62" s="16"/>
    </row>
    <row r="63" customFormat="false" ht="15" hidden="false" customHeight="false" outlineLevel="0" collapsed="false">
      <c r="B63" s="3"/>
      <c r="C63" s="4"/>
      <c r="D63" s="5"/>
      <c r="E63" s="6"/>
      <c r="F63" s="7" t="n">
        <f aca="false">IF(OR(D63="",E63=""),0,ROUND(IFERROR(VLOOKUP(D63,음식DB!B5:G204,3,FALSE()),0)*E63/100,0))</f>
        <v>0</v>
      </c>
      <c r="G63" s="8" t="n">
        <f aca="false">IF(OR(D63="",E63=""),0,ROUND(IFERROR(VLOOKUP(D63,음식DB!B5:G204,4,FALSE()),0)*E63/100,1))</f>
        <v>0</v>
      </c>
      <c r="H63" s="8" t="n">
        <f aca="false">IF(OR(D63="",E63=""),0,ROUND(IFERROR(VLOOKUP(D63,음식DB!B5:G204,5,FALSE()),0)*E63/100,1))</f>
        <v>0</v>
      </c>
      <c r="I63" s="8" t="n">
        <f aca="false">IF(OR(D63="",E63=""),0,ROUND(IFERROR(VLOOKUP(D63,음식DB!B5:G204,6,FALSE()),0)*E63/100,1))</f>
        <v>0</v>
      </c>
      <c r="J63" s="9"/>
    </row>
    <row r="64" customFormat="false" ht="15" hidden="false" customHeight="false" outlineLevel="0" collapsed="false">
      <c r="B64" s="10"/>
      <c r="C64" s="11"/>
      <c r="D64" s="12"/>
      <c r="E64" s="13"/>
      <c r="F64" s="14" t="n">
        <f aca="false">IF(OR(D64="",E64=""),0,ROUND(IFERROR(VLOOKUP(D64,음식DB!B5:G204,3,FALSE()),0)*E64/100,0))</f>
        <v>0</v>
      </c>
      <c r="G64" s="15" t="n">
        <f aca="false">IF(OR(D64="",E64=""),0,ROUND(IFERROR(VLOOKUP(D64,음식DB!B5:G204,4,FALSE()),0)*E64/100,1))</f>
        <v>0</v>
      </c>
      <c r="H64" s="15" t="n">
        <f aca="false">IF(OR(D64="",E64=""),0,ROUND(IFERROR(VLOOKUP(D64,음식DB!B5:G204,5,FALSE()),0)*E64/100,1))</f>
        <v>0</v>
      </c>
      <c r="I64" s="15" t="n">
        <f aca="false">IF(OR(D64="",E64=""),0,ROUND(IFERROR(VLOOKUP(D64,음식DB!B5:G204,6,FALSE()),0)*E64/100,1))</f>
        <v>0</v>
      </c>
      <c r="J64" s="16"/>
    </row>
    <row r="65" customFormat="false" ht="15" hidden="false" customHeight="false" outlineLevel="0" collapsed="false">
      <c r="B65" s="3"/>
      <c r="C65" s="4"/>
      <c r="D65" s="5"/>
      <c r="E65" s="6"/>
      <c r="F65" s="7" t="n">
        <f aca="false">IF(OR(D65="",E65=""),0,ROUND(IFERROR(VLOOKUP(D65,음식DB!B5:G204,3,FALSE()),0)*E65/100,0))</f>
        <v>0</v>
      </c>
      <c r="G65" s="8" t="n">
        <f aca="false">IF(OR(D65="",E65=""),0,ROUND(IFERROR(VLOOKUP(D65,음식DB!B5:G204,4,FALSE()),0)*E65/100,1))</f>
        <v>0</v>
      </c>
      <c r="H65" s="8" t="n">
        <f aca="false">IF(OR(D65="",E65=""),0,ROUND(IFERROR(VLOOKUP(D65,음식DB!B5:G204,5,FALSE()),0)*E65/100,1))</f>
        <v>0</v>
      </c>
      <c r="I65" s="8" t="n">
        <f aca="false">IF(OR(D65="",E65=""),0,ROUND(IFERROR(VLOOKUP(D65,음식DB!B5:G204,6,FALSE()),0)*E65/100,1))</f>
        <v>0</v>
      </c>
      <c r="J65" s="9"/>
    </row>
    <row r="66" customFormat="false" ht="15" hidden="false" customHeight="false" outlineLevel="0" collapsed="false">
      <c r="B66" s="10"/>
      <c r="C66" s="11"/>
      <c r="D66" s="12"/>
      <c r="E66" s="13"/>
      <c r="F66" s="14" t="n">
        <f aca="false">IF(OR(D66="",E66=""),0,ROUND(IFERROR(VLOOKUP(D66,음식DB!B5:G204,3,FALSE()),0)*E66/100,0))</f>
        <v>0</v>
      </c>
      <c r="G66" s="15" t="n">
        <f aca="false">IF(OR(D66="",E66=""),0,ROUND(IFERROR(VLOOKUP(D66,음식DB!B5:G204,4,FALSE()),0)*E66/100,1))</f>
        <v>0</v>
      </c>
      <c r="H66" s="15" t="n">
        <f aca="false">IF(OR(D66="",E66=""),0,ROUND(IFERROR(VLOOKUP(D66,음식DB!B5:G204,5,FALSE()),0)*E66/100,1))</f>
        <v>0</v>
      </c>
      <c r="I66" s="15" t="n">
        <f aca="false">IF(OR(D66="",E66=""),0,ROUND(IFERROR(VLOOKUP(D66,음식DB!B5:G204,6,FALSE()),0)*E66/100,1))</f>
        <v>0</v>
      </c>
      <c r="J66" s="16"/>
    </row>
    <row r="67" customFormat="false" ht="15" hidden="false" customHeight="false" outlineLevel="0" collapsed="false">
      <c r="B67" s="3"/>
      <c r="C67" s="4"/>
      <c r="D67" s="5"/>
      <c r="E67" s="6"/>
      <c r="F67" s="7" t="n">
        <f aca="false">IF(OR(D67="",E67=""),0,ROUND(IFERROR(VLOOKUP(D67,음식DB!B5:G204,3,FALSE()),0)*E67/100,0))</f>
        <v>0</v>
      </c>
      <c r="G67" s="8" t="n">
        <f aca="false">IF(OR(D67="",E67=""),0,ROUND(IFERROR(VLOOKUP(D67,음식DB!B5:G204,4,FALSE()),0)*E67/100,1))</f>
        <v>0</v>
      </c>
      <c r="H67" s="8" t="n">
        <f aca="false">IF(OR(D67="",E67=""),0,ROUND(IFERROR(VLOOKUP(D67,음식DB!B5:G204,5,FALSE()),0)*E67/100,1))</f>
        <v>0</v>
      </c>
      <c r="I67" s="8" t="n">
        <f aca="false">IF(OR(D67="",E67=""),0,ROUND(IFERROR(VLOOKUP(D67,음식DB!B5:G204,6,FALSE()),0)*E67/100,1))</f>
        <v>0</v>
      </c>
      <c r="J67" s="9"/>
    </row>
    <row r="68" customFormat="false" ht="15" hidden="false" customHeight="false" outlineLevel="0" collapsed="false">
      <c r="B68" s="10"/>
      <c r="C68" s="11"/>
      <c r="D68" s="12"/>
      <c r="E68" s="13"/>
      <c r="F68" s="14" t="n">
        <f aca="false">IF(OR(D68="",E68=""),0,ROUND(IFERROR(VLOOKUP(D68,음식DB!B5:G204,3,FALSE()),0)*E68/100,0))</f>
        <v>0</v>
      </c>
      <c r="G68" s="15" t="n">
        <f aca="false">IF(OR(D68="",E68=""),0,ROUND(IFERROR(VLOOKUP(D68,음식DB!B5:G204,4,FALSE()),0)*E68/100,1))</f>
        <v>0</v>
      </c>
      <c r="H68" s="15" t="n">
        <f aca="false">IF(OR(D68="",E68=""),0,ROUND(IFERROR(VLOOKUP(D68,음식DB!B5:G204,5,FALSE()),0)*E68/100,1))</f>
        <v>0</v>
      </c>
      <c r="I68" s="15" t="n">
        <f aca="false">IF(OR(D68="",E68=""),0,ROUND(IFERROR(VLOOKUP(D68,음식DB!B5:G204,6,FALSE()),0)*E68/100,1))</f>
        <v>0</v>
      </c>
      <c r="J68" s="16"/>
    </row>
    <row r="69" customFormat="false" ht="15" hidden="false" customHeight="false" outlineLevel="0" collapsed="false">
      <c r="B69" s="3"/>
      <c r="C69" s="4"/>
      <c r="D69" s="5"/>
      <c r="E69" s="6"/>
      <c r="F69" s="7" t="n">
        <f aca="false">IF(OR(D69="",E69=""),0,ROUND(IFERROR(VLOOKUP(D69,음식DB!B5:G204,3,FALSE()),0)*E69/100,0))</f>
        <v>0</v>
      </c>
      <c r="G69" s="8" t="n">
        <f aca="false">IF(OR(D69="",E69=""),0,ROUND(IFERROR(VLOOKUP(D69,음식DB!B5:G204,4,FALSE()),0)*E69/100,1))</f>
        <v>0</v>
      </c>
      <c r="H69" s="8" t="n">
        <f aca="false">IF(OR(D69="",E69=""),0,ROUND(IFERROR(VLOOKUP(D69,음식DB!B5:G204,5,FALSE()),0)*E69/100,1))</f>
        <v>0</v>
      </c>
      <c r="I69" s="8" t="n">
        <f aca="false">IF(OR(D69="",E69=""),0,ROUND(IFERROR(VLOOKUP(D69,음식DB!B5:G204,6,FALSE()),0)*E69/100,1))</f>
        <v>0</v>
      </c>
      <c r="J69" s="9"/>
    </row>
    <row r="70" customFormat="false" ht="15" hidden="false" customHeight="false" outlineLevel="0" collapsed="false">
      <c r="B70" s="10"/>
      <c r="C70" s="11"/>
      <c r="D70" s="12"/>
      <c r="E70" s="13"/>
      <c r="F70" s="14" t="n">
        <f aca="false">IF(OR(D70="",E70=""),0,ROUND(IFERROR(VLOOKUP(D70,음식DB!B5:G204,3,FALSE()),0)*E70/100,0))</f>
        <v>0</v>
      </c>
      <c r="G70" s="15" t="n">
        <f aca="false">IF(OR(D70="",E70=""),0,ROUND(IFERROR(VLOOKUP(D70,음식DB!B5:G204,4,FALSE()),0)*E70/100,1))</f>
        <v>0</v>
      </c>
      <c r="H70" s="15" t="n">
        <f aca="false">IF(OR(D70="",E70=""),0,ROUND(IFERROR(VLOOKUP(D70,음식DB!B5:G204,5,FALSE()),0)*E70/100,1))</f>
        <v>0</v>
      </c>
      <c r="I70" s="15" t="n">
        <f aca="false">IF(OR(D70="",E70=""),0,ROUND(IFERROR(VLOOKUP(D70,음식DB!B5:G204,6,FALSE()),0)*E70/100,1))</f>
        <v>0</v>
      </c>
      <c r="J70" s="16"/>
    </row>
    <row r="71" customFormat="false" ht="15" hidden="false" customHeight="false" outlineLevel="0" collapsed="false">
      <c r="B71" s="3"/>
      <c r="C71" s="4"/>
      <c r="D71" s="5"/>
      <c r="E71" s="6"/>
      <c r="F71" s="7" t="n">
        <f aca="false">IF(OR(D71="",E71=""),0,ROUND(IFERROR(VLOOKUP(D71,음식DB!B5:G204,3,FALSE()),0)*E71/100,0))</f>
        <v>0</v>
      </c>
      <c r="G71" s="8" t="n">
        <f aca="false">IF(OR(D71="",E71=""),0,ROUND(IFERROR(VLOOKUP(D71,음식DB!B5:G204,4,FALSE()),0)*E71/100,1))</f>
        <v>0</v>
      </c>
      <c r="H71" s="8" t="n">
        <f aca="false">IF(OR(D71="",E71=""),0,ROUND(IFERROR(VLOOKUP(D71,음식DB!B5:G204,5,FALSE()),0)*E71/100,1))</f>
        <v>0</v>
      </c>
      <c r="I71" s="8" t="n">
        <f aca="false">IF(OR(D71="",E71=""),0,ROUND(IFERROR(VLOOKUP(D71,음식DB!B5:G204,6,FALSE()),0)*E71/100,1))</f>
        <v>0</v>
      </c>
      <c r="J71" s="9"/>
    </row>
    <row r="72" customFormat="false" ht="15" hidden="false" customHeight="false" outlineLevel="0" collapsed="false">
      <c r="B72" s="10"/>
      <c r="C72" s="11"/>
      <c r="D72" s="12"/>
      <c r="E72" s="13"/>
      <c r="F72" s="14" t="n">
        <f aca="false">IF(OR(D72="",E72=""),0,ROUND(IFERROR(VLOOKUP(D72,음식DB!B5:G204,3,FALSE()),0)*E72/100,0))</f>
        <v>0</v>
      </c>
      <c r="G72" s="15" t="n">
        <f aca="false">IF(OR(D72="",E72=""),0,ROUND(IFERROR(VLOOKUP(D72,음식DB!B5:G204,4,FALSE()),0)*E72/100,1))</f>
        <v>0</v>
      </c>
      <c r="H72" s="15" t="n">
        <f aca="false">IF(OR(D72="",E72=""),0,ROUND(IFERROR(VLOOKUP(D72,음식DB!B5:G204,5,FALSE()),0)*E72/100,1))</f>
        <v>0</v>
      </c>
      <c r="I72" s="15" t="n">
        <f aca="false">IF(OR(D72="",E72=""),0,ROUND(IFERROR(VLOOKUP(D72,음식DB!B5:G204,6,FALSE()),0)*E72/100,1))</f>
        <v>0</v>
      </c>
      <c r="J72" s="16"/>
    </row>
    <row r="73" customFormat="false" ht="15" hidden="false" customHeight="false" outlineLevel="0" collapsed="false">
      <c r="B73" s="3"/>
      <c r="C73" s="4"/>
      <c r="D73" s="5"/>
      <c r="E73" s="6"/>
      <c r="F73" s="7" t="n">
        <f aca="false">IF(OR(D73="",E73=""),0,ROUND(IFERROR(VLOOKUP(D73,음식DB!B5:G204,3,FALSE()),0)*E73/100,0))</f>
        <v>0</v>
      </c>
      <c r="G73" s="8" t="n">
        <f aca="false">IF(OR(D73="",E73=""),0,ROUND(IFERROR(VLOOKUP(D73,음식DB!B5:G204,4,FALSE()),0)*E73/100,1))</f>
        <v>0</v>
      </c>
      <c r="H73" s="8" t="n">
        <f aca="false">IF(OR(D73="",E73=""),0,ROUND(IFERROR(VLOOKUP(D73,음식DB!B5:G204,5,FALSE()),0)*E73/100,1))</f>
        <v>0</v>
      </c>
      <c r="I73" s="8" t="n">
        <f aca="false">IF(OR(D73="",E73=""),0,ROUND(IFERROR(VLOOKUP(D73,음식DB!B5:G204,6,FALSE()),0)*E73/100,1))</f>
        <v>0</v>
      </c>
      <c r="J73" s="9"/>
    </row>
    <row r="74" customFormat="false" ht="15" hidden="false" customHeight="false" outlineLevel="0" collapsed="false">
      <c r="B74" s="10"/>
      <c r="C74" s="11"/>
      <c r="D74" s="12"/>
      <c r="E74" s="13"/>
      <c r="F74" s="14" t="n">
        <f aca="false">IF(OR(D74="",E74=""),0,ROUND(IFERROR(VLOOKUP(D74,음식DB!B5:G204,3,FALSE()),0)*E74/100,0))</f>
        <v>0</v>
      </c>
      <c r="G74" s="15" t="n">
        <f aca="false">IF(OR(D74="",E74=""),0,ROUND(IFERROR(VLOOKUP(D74,음식DB!B5:G204,4,FALSE()),0)*E74/100,1))</f>
        <v>0</v>
      </c>
      <c r="H74" s="15" t="n">
        <f aca="false">IF(OR(D74="",E74=""),0,ROUND(IFERROR(VLOOKUP(D74,음식DB!B5:G204,5,FALSE()),0)*E74/100,1))</f>
        <v>0</v>
      </c>
      <c r="I74" s="15" t="n">
        <f aca="false">IF(OR(D74="",E74=""),0,ROUND(IFERROR(VLOOKUP(D74,음식DB!B5:G204,6,FALSE()),0)*E74/100,1))</f>
        <v>0</v>
      </c>
      <c r="J74" s="16"/>
    </row>
    <row r="75" customFormat="false" ht="15" hidden="false" customHeight="false" outlineLevel="0" collapsed="false">
      <c r="B75" s="3"/>
      <c r="C75" s="4"/>
      <c r="D75" s="5"/>
      <c r="E75" s="6"/>
      <c r="F75" s="7" t="n">
        <f aca="false">IF(OR(D75="",E75=""),0,ROUND(IFERROR(VLOOKUP(D75,음식DB!B5:G204,3,FALSE()),0)*E75/100,0))</f>
        <v>0</v>
      </c>
      <c r="G75" s="8" t="n">
        <f aca="false">IF(OR(D75="",E75=""),0,ROUND(IFERROR(VLOOKUP(D75,음식DB!B5:G204,4,FALSE()),0)*E75/100,1))</f>
        <v>0</v>
      </c>
      <c r="H75" s="8" t="n">
        <f aca="false">IF(OR(D75="",E75=""),0,ROUND(IFERROR(VLOOKUP(D75,음식DB!B5:G204,5,FALSE()),0)*E75/100,1))</f>
        <v>0</v>
      </c>
      <c r="I75" s="8" t="n">
        <f aca="false">IF(OR(D75="",E75=""),0,ROUND(IFERROR(VLOOKUP(D75,음식DB!B5:G204,6,FALSE()),0)*E75/100,1))</f>
        <v>0</v>
      </c>
      <c r="J75" s="9"/>
    </row>
    <row r="76" customFormat="false" ht="15" hidden="false" customHeight="false" outlineLevel="0" collapsed="false">
      <c r="B76" s="10"/>
      <c r="C76" s="11"/>
      <c r="D76" s="12"/>
      <c r="E76" s="13"/>
      <c r="F76" s="14" t="n">
        <f aca="false">IF(OR(D76="",E76=""),0,ROUND(IFERROR(VLOOKUP(D76,음식DB!B5:G204,3,FALSE()),0)*E76/100,0))</f>
        <v>0</v>
      </c>
      <c r="G76" s="15" t="n">
        <f aca="false">IF(OR(D76="",E76=""),0,ROUND(IFERROR(VLOOKUP(D76,음식DB!B5:G204,4,FALSE()),0)*E76/100,1))</f>
        <v>0</v>
      </c>
      <c r="H76" s="15" t="n">
        <f aca="false">IF(OR(D76="",E76=""),0,ROUND(IFERROR(VLOOKUP(D76,음식DB!B5:G204,5,FALSE()),0)*E76/100,1))</f>
        <v>0</v>
      </c>
      <c r="I76" s="15" t="n">
        <f aca="false">IF(OR(D76="",E76=""),0,ROUND(IFERROR(VLOOKUP(D76,음식DB!B5:G204,6,FALSE()),0)*E76/100,1))</f>
        <v>0</v>
      </c>
      <c r="J76" s="16"/>
    </row>
    <row r="77" customFormat="false" ht="15" hidden="false" customHeight="false" outlineLevel="0" collapsed="false">
      <c r="B77" s="3"/>
      <c r="C77" s="4"/>
      <c r="D77" s="5"/>
      <c r="E77" s="6"/>
      <c r="F77" s="7" t="n">
        <f aca="false">IF(OR(D77="",E77=""),0,ROUND(IFERROR(VLOOKUP(D77,음식DB!B5:G204,3,FALSE()),0)*E77/100,0))</f>
        <v>0</v>
      </c>
      <c r="G77" s="8" t="n">
        <f aca="false">IF(OR(D77="",E77=""),0,ROUND(IFERROR(VLOOKUP(D77,음식DB!B5:G204,4,FALSE()),0)*E77/100,1))</f>
        <v>0</v>
      </c>
      <c r="H77" s="8" t="n">
        <f aca="false">IF(OR(D77="",E77=""),0,ROUND(IFERROR(VLOOKUP(D77,음식DB!B5:G204,5,FALSE()),0)*E77/100,1))</f>
        <v>0</v>
      </c>
      <c r="I77" s="8" t="n">
        <f aca="false">IF(OR(D77="",E77=""),0,ROUND(IFERROR(VLOOKUP(D77,음식DB!B5:G204,6,FALSE()),0)*E77/100,1))</f>
        <v>0</v>
      </c>
      <c r="J77" s="9"/>
    </row>
    <row r="78" customFormat="false" ht="15" hidden="false" customHeight="false" outlineLevel="0" collapsed="false">
      <c r="B78" s="10"/>
      <c r="C78" s="11"/>
      <c r="D78" s="12"/>
      <c r="E78" s="13"/>
      <c r="F78" s="14" t="n">
        <f aca="false">IF(OR(D78="",E78=""),0,ROUND(IFERROR(VLOOKUP(D78,음식DB!B5:G204,3,FALSE()),0)*E78/100,0))</f>
        <v>0</v>
      </c>
      <c r="G78" s="15" t="n">
        <f aca="false">IF(OR(D78="",E78=""),0,ROUND(IFERROR(VLOOKUP(D78,음식DB!B5:G204,4,FALSE()),0)*E78/100,1))</f>
        <v>0</v>
      </c>
      <c r="H78" s="15" t="n">
        <f aca="false">IF(OR(D78="",E78=""),0,ROUND(IFERROR(VLOOKUP(D78,음식DB!B5:G204,5,FALSE()),0)*E78/100,1))</f>
        <v>0</v>
      </c>
      <c r="I78" s="15" t="n">
        <f aca="false">IF(OR(D78="",E78=""),0,ROUND(IFERROR(VLOOKUP(D78,음식DB!B5:G204,6,FALSE()),0)*E78/100,1))</f>
        <v>0</v>
      </c>
      <c r="J78" s="16"/>
    </row>
    <row r="79" customFormat="false" ht="15" hidden="false" customHeight="false" outlineLevel="0" collapsed="false">
      <c r="B79" s="3"/>
      <c r="C79" s="4"/>
      <c r="D79" s="5"/>
      <c r="E79" s="6"/>
      <c r="F79" s="7" t="n">
        <f aca="false">IF(OR(D79="",E79=""),0,ROUND(IFERROR(VLOOKUP(D79,음식DB!B5:G204,3,FALSE()),0)*E79/100,0))</f>
        <v>0</v>
      </c>
      <c r="G79" s="8" t="n">
        <f aca="false">IF(OR(D79="",E79=""),0,ROUND(IFERROR(VLOOKUP(D79,음식DB!B5:G204,4,FALSE()),0)*E79/100,1))</f>
        <v>0</v>
      </c>
      <c r="H79" s="8" t="n">
        <f aca="false">IF(OR(D79="",E79=""),0,ROUND(IFERROR(VLOOKUP(D79,음식DB!B5:G204,5,FALSE()),0)*E79/100,1))</f>
        <v>0</v>
      </c>
      <c r="I79" s="8" t="n">
        <f aca="false">IF(OR(D79="",E79=""),0,ROUND(IFERROR(VLOOKUP(D79,음식DB!B5:G204,6,FALSE()),0)*E79/100,1))</f>
        <v>0</v>
      </c>
      <c r="J79" s="9"/>
    </row>
    <row r="80" customFormat="false" ht="15" hidden="false" customHeight="false" outlineLevel="0" collapsed="false">
      <c r="B80" s="10"/>
      <c r="C80" s="11"/>
      <c r="D80" s="12"/>
      <c r="E80" s="13"/>
      <c r="F80" s="14" t="n">
        <f aca="false">IF(OR(D80="",E80=""),0,ROUND(IFERROR(VLOOKUP(D80,음식DB!B5:G204,3,FALSE()),0)*E80/100,0))</f>
        <v>0</v>
      </c>
      <c r="G80" s="15" t="n">
        <f aca="false">IF(OR(D80="",E80=""),0,ROUND(IFERROR(VLOOKUP(D80,음식DB!B5:G204,4,FALSE()),0)*E80/100,1))</f>
        <v>0</v>
      </c>
      <c r="H80" s="15" t="n">
        <f aca="false">IF(OR(D80="",E80=""),0,ROUND(IFERROR(VLOOKUP(D80,음식DB!B5:G204,5,FALSE()),0)*E80/100,1))</f>
        <v>0</v>
      </c>
      <c r="I80" s="15" t="n">
        <f aca="false">IF(OR(D80="",E80=""),0,ROUND(IFERROR(VLOOKUP(D80,음식DB!B5:G204,6,FALSE()),0)*E80/100,1))</f>
        <v>0</v>
      </c>
      <c r="J80" s="16"/>
    </row>
    <row r="81" customFormat="false" ht="15" hidden="false" customHeight="false" outlineLevel="0" collapsed="false">
      <c r="B81" s="3"/>
      <c r="C81" s="4"/>
      <c r="D81" s="5"/>
      <c r="E81" s="6"/>
      <c r="F81" s="7" t="n">
        <f aca="false">IF(OR(D81="",E81=""),0,ROUND(IFERROR(VLOOKUP(D81,음식DB!B5:G204,3,FALSE()),0)*E81/100,0))</f>
        <v>0</v>
      </c>
      <c r="G81" s="8" t="n">
        <f aca="false">IF(OR(D81="",E81=""),0,ROUND(IFERROR(VLOOKUP(D81,음식DB!B5:G204,4,FALSE()),0)*E81/100,1))</f>
        <v>0</v>
      </c>
      <c r="H81" s="8" t="n">
        <f aca="false">IF(OR(D81="",E81=""),0,ROUND(IFERROR(VLOOKUP(D81,음식DB!B5:G204,5,FALSE()),0)*E81/100,1))</f>
        <v>0</v>
      </c>
      <c r="I81" s="8" t="n">
        <f aca="false">IF(OR(D81="",E81=""),0,ROUND(IFERROR(VLOOKUP(D81,음식DB!B5:G204,6,FALSE()),0)*E81/100,1))</f>
        <v>0</v>
      </c>
      <c r="J81" s="9"/>
    </row>
    <row r="82" customFormat="false" ht="15" hidden="false" customHeight="false" outlineLevel="0" collapsed="false">
      <c r="B82" s="10"/>
      <c r="C82" s="11"/>
      <c r="D82" s="12"/>
      <c r="E82" s="13"/>
      <c r="F82" s="14" t="n">
        <f aca="false">IF(OR(D82="",E82=""),0,ROUND(IFERROR(VLOOKUP(D82,음식DB!B5:G204,3,FALSE()),0)*E82/100,0))</f>
        <v>0</v>
      </c>
      <c r="G82" s="15" t="n">
        <f aca="false">IF(OR(D82="",E82=""),0,ROUND(IFERROR(VLOOKUP(D82,음식DB!B5:G204,4,FALSE()),0)*E82/100,1))</f>
        <v>0</v>
      </c>
      <c r="H82" s="15" t="n">
        <f aca="false">IF(OR(D82="",E82=""),0,ROUND(IFERROR(VLOOKUP(D82,음식DB!B5:G204,5,FALSE()),0)*E82/100,1))</f>
        <v>0</v>
      </c>
      <c r="I82" s="15" t="n">
        <f aca="false">IF(OR(D82="",E82=""),0,ROUND(IFERROR(VLOOKUP(D82,음식DB!B5:G204,6,FALSE()),0)*E82/100,1))</f>
        <v>0</v>
      </c>
      <c r="J82" s="16"/>
    </row>
    <row r="83" customFormat="false" ht="15" hidden="false" customHeight="false" outlineLevel="0" collapsed="false">
      <c r="B83" s="3"/>
      <c r="C83" s="4"/>
      <c r="D83" s="5"/>
      <c r="E83" s="6"/>
      <c r="F83" s="7" t="n">
        <f aca="false">IF(OR(D83="",E83=""),0,ROUND(IFERROR(VLOOKUP(D83,음식DB!B5:G204,3,FALSE()),0)*E83/100,0))</f>
        <v>0</v>
      </c>
      <c r="G83" s="8" t="n">
        <f aca="false">IF(OR(D83="",E83=""),0,ROUND(IFERROR(VLOOKUP(D83,음식DB!B5:G204,4,FALSE()),0)*E83/100,1))</f>
        <v>0</v>
      </c>
      <c r="H83" s="8" t="n">
        <f aca="false">IF(OR(D83="",E83=""),0,ROUND(IFERROR(VLOOKUP(D83,음식DB!B5:G204,5,FALSE()),0)*E83/100,1))</f>
        <v>0</v>
      </c>
      <c r="I83" s="8" t="n">
        <f aca="false">IF(OR(D83="",E83=""),0,ROUND(IFERROR(VLOOKUP(D83,음식DB!B5:G204,6,FALSE()),0)*E83/100,1))</f>
        <v>0</v>
      </c>
      <c r="J83" s="9"/>
    </row>
    <row r="84" customFormat="false" ht="15" hidden="false" customHeight="false" outlineLevel="0" collapsed="false">
      <c r="B84" s="10"/>
      <c r="C84" s="11"/>
      <c r="D84" s="12"/>
      <c r="E84" s="13"/>
      <c r="F84" s="14" t="n">
        <f aca="false">IF(OR(D84="",E84=""),0,ROUND(IFERROR(VLOOKUP(D84,음식DB!B5:G204,3,FALSE()),0)*E84/100,0))</f>
        <v>0</v>
      </c>
      <c r="G84" s="15" t="n">
        <f aca="false">IF(OR(D84="",E84=""),0,ROUND(IFERROR(VLOOKUP(D84,음식DB!B5:G204,4,FALSE()),0)*E84/100,1))</f>
        <v>0</v>
      </c>
      <c r="H84" s="15" t="n">
        <f aca="false">IF(OR(D84="",E84=""),0,ROUND(IFERROR(VLOOKUP(D84,음식DB!B5:G204,5,FALSE()),0)*E84/100,1))</f>
        <v>0</v>
      </c>
      <c r="I84" s="15" t="n">
        <f aca="false">IF(OR(D84="",E84=""),0,ROUND(IFERROR(VLOOKUP(D84,음식DB!B5:G204,6,FALSE()),0)*E84/100,1))</f>
        <v>0</v>
      </c>
      <c r="J84" s="16"/>
    </row>
    <row r="85" customFormat="false" ht="15" hidden="false" customHeight="false" outlineLevel="0" collapsed="false">
      <c r="B85" s="3"/>
      <c r="C85" s="4"/>
      <c r="D85" s="5"/>
      <c r="E85" s="6"/>
      <c r="F85" s="7" t="n">
        <f aca="false">IF(OR(D85="",E85=""),0,ROUND(IFERROR(VLOOKUP(D85,음식DB!B5:G204,3,FALSE()),0)*E85/100,0))</f>
        <v>0</v>
      </c>
      <c r="G85" s="8" t="n">
        <f aca="false">IF(OR(D85="",E85=""),0,ROUND(IFERROR(VLOOKUP(D85,음식DB!B5:G204,4,FALSE()),0)*E85/100,1))</f>
        <v>0</v>
      </c>
      <c r="H85" s="8" t="n">
        <f aca="false">IF(OR(D85="",E85=""),0,ROUND(IFERROR(VLOOKUP(D85,음식DB!B5:G204,5,FALSE()),0)*E85/100,1))</f>
        <v>0</v>
      </c>
      <c r="I85" s="8" t="n">
        <f aca="false">IF(OR(D85="",E85=""),0,ROUND(IFERROR(VLOOKUP(D85,음식DB!B5:G204,6,FALSE()),0)*E85/100,1))</f>
        <v>0</v>
      </c>
      <c r="J85" s="9"/>
    </row>
    <row r="86" customFormat="false" ht="15" hidden="false" customHeight="false" outlineLevel="0" collapsed="false">
      <c r="B86" s="10"/>
      <c r="C86" s="11"/>
      <c r="D86" s="12"/>
      <c r="E86" s="13"/>
      <c r="F86" s="14" t="n">
        <f aca="false">IF(OR(D86="",E86=""),0,ROUND(IFERROR(VLOOKUP(D86,음식DB!B5:G204,3,FALSE()),0)*E86/100,0))</f>
        <v>0</v>
      </c>
      <c r="G86" s="15" t="n">
        <f aca="false">IF(OR(D86="",E86=""),0,ROUND(IFERROR(VLOOKUP(D86,음식DB!B5:G204,4,FALSE()),0)*E86/100,1))</f>
        <v>0</v>
      </c>
      <c r="H86" s="15" t="n">
        <f aca="false">IF(OR(D86="",E86=""),0,ROUND(IFERROR(VLOOKUP(D86,음식DB!B5:G204,5,FALSE()),0)*E86/100,1))</f>
        <v>0</v>
      </c>
      <c r="I86" s="15" t="n">
        <f aca="false">IF(OR(D86="",E86=""),0,ROUND(IFERROR(VLOOKUP(D86,음식DB!B5:G204,6,FALSE()),0)*E86/100,1))</f>
        <v>0</v>
      </c>
      <c r="J86" s="16"/>
    </row>
    <row r="87" customFormat="false" ht="15" hidden="false" customHeight="false" outlineLevel="0" collapsed="false">
      <c r="B87" s="3"/>
      <c r="C87" s="4"/>
      <c r="D87" s="5"/>
      <c r="E87" s="6"/>
      <c r="F87" s="7" t="n">
        <f aca="false">IF(OR(D87="",E87=""),0,ROUND(IFERROR(VLOOKUP(D87,음식DB!B5:G204,3,FALSE()),0)*E87/100,0))</f>
        <v>0</v>
      </c>
      <c r="G87" s="8" t="n">
        <f aca="false">IF(OR(D87="",E87=""),0,ROUND(IFERROR(VLOOKUP(D87,음식DB!B5:G204,4,FALSE()),0)*E87/100,1))</f>
        <v>0</v>
      </c>
      <c r="H87" s="8" t="n">
        <f aca="false">IF(OR(D87="",E87=""),0,ROUND(IFERROR(VLOOKUP(D87,음식DB!B5:G204,5,FALSE()),0)*E87/100,1))</f>
        <v>0</v>
      </c>
      <c r="I87" s="8" t="n">
        <f aca="false">IF(OR(D87="",E87=""),0,ROUND(IFERROR(VLOOKUP(D87,음식DB!B5:G204,6,FALSE()),0)*E87/100,1))</f>
        <v>0</v>
      </c>
      <c r="J87" s="9"/>
    </row>
    <row r="88" customFormat="false" ht="15" hidden="false" customHeight="false" outlineLevel="0" collapsed="false">
      <c r="B88" s="10"/>
      <c r="C88" s="11"/>
      <c r="D88" s="12"/>
      <c r="E88" s="13"/>
      <c r="F88" s="14" t="n">
        <f aca="false">IF(OR(D88="",E88=""),0,ROUND(IFERROR(VLOOKUP(D88,음식DB!B5:G204,3,FALSE()),0)*E88/100,0))</f>
        <v>0</v>
      </c>
      <c r="G88" s="15" t="n">
        <f aca="false">IF(OR(D88="",E88=""),0,ROUND(IFERROR(VLOOKUP(D88,음식DB!B5:G204,4,FALSE()),0)*E88/100,1))</f>
        <v>0</v>
      </c>
      <c r="H88" s="15" t="n">
        <f aca="false">IF(OR(D88="",E88=""),0,ROUND(IFERROR(VLOOKUP(D88,음식DB!B5:G204,5,FALSE()),0)*E88/100,1))</f>
        <v>0</v>
      </c>
      <c r="I88" s="15" t="n">
        <f aca="false">IF(OR(D88="",E88=""),0,ROUND(IFERROR(VLOOKUP(D88,음식DB!B5:G204,6,FALSE()),0)*E88/100,1))</f>
        <v>0</v>
      </c>
      <c r="J88" s="16"/>
    </row>
    <row r="89" customFormat="false" ht="15" hidden="false" customHeight="false" outlineLevel="0" collapsed="false">
      <c r="B89" s="3"/>
      <c r="C89" s="4"/>
      <c r="D89" s="5"/>
      <c r="E89" s="6"/>
      <c r="F89" s="7" t="n">
        <f aca="false">IF(OR(D89="",E89=""),0,ROUND(IFERROR(VLOOKUP(D89,음식DB!B5:G204,3,FALSE()),0)*E89/100,0))</f>
        <v>0</v>
      </c>
      <c r="G89" s="8" t="n">
        <f aca="false">IF(OR(D89="",E89=""),0,ROUND(IFERROR(VLOOKUP(D89,음식DB!B5:G204,4,FALSE()),0)*E89/100,1))</f>
        <v>0</v>
      </c>
      <c r="H89" s="8" t="n">
        <f aca="false">IF(OR(D89="",E89=""),0,ROUND(IFERROR(VLOOKUP(D89,음식DB!B5:G204,5,FALSE()),0)*E89/100,1))</f>
        <v>0</v>
      </c>
      <c r="I89" s="8" t="n">
        <f aca="false">IF(OR(D89="",E89=""),0,ROUND(IFERROR(VLOOKUP(D89,음식DB!B5:G204,6,FALSE()),0)*E89/100,1))</f>
        <v>0</v>
      </c>
      <c r="J89" s="9"/>
    </row>
    <row r="90" customFormat="false" ht="15" hidden="false" customHeight="false" outlineLevel="0" collapsed="false">
      <c r="B90" s="10"/>
      <c r="C90" s="11"/>
      <c r="D90" s="12"/>
      <c r="E90" s="13"/>
      <c r="F90" s="14" t="n">
        <f aca="false">IF(OR(D90="",E90=""),0,ROUND(IFERROR(VLOOKUP(D90,음식DB!B5:G204,3,FALSE()),0)*E90/100,0))</f>
        <v>0</v>
      </c>
      <c r="G90" s="15" t="n">
        <f aca="false">IF(OR(D90="",E90=""),0,ROUND(IFERROR(VLOOKUP(D90,음식DB!B5:G204,4,FALSE()),0)*E90/100,1))</f>
        <v>0</v>
      </c>
      <c r="H90" s="15" t="n">
        <f aca="false">IF(OR(D90="",E90=""),0,ROUND(IFERROR(VLOOKUP(D90,음식DB!B5:G204,5,FALSE()),0)*E90/100,1))</f>
        <v>0</v>
      </c>
      <c r="I90" s="15" t="n">
        <f aca="false">IF(OR(D90="",E90=""),0,ROUND(IFERROR(VLOOKUP(D90,음식DB!B5:G204,6,FALSE()),0)*E90/100,1))</f>
        <v>0</v>
      </c>
      <c r="J90" s="16"/>
    </row>
    <row r="91" customFormat="false" ht="15" hidden="false" customHeight="false" outlineLevel="0" collapsed="false">
      <c r="B91" s="3"/>
      <c r="C91" s="4"/>
      <c r="D91" s="5"/>
      <c r="E91" s="6"/>
      <c r="F91" s="7" t="n">
        <f aca="false">IF(OR(D91="",E91=""),0,ROUND(IFERROR(VLOOKUP(D91,음식DB!B5:G204,3,FALSE()),0)*E91/100,0))</f>
        <v>0</v>
      </c>
      <c r="G91" s="8" t="n">
        <f aca="false">IF(OR(D91="",E91=""),0,ROUND(IFERROR(VLOOKUP(D91,음식DB!B5:G204,4,FALSE()),0)*E91/100,1))</f>
        <v>0</v>
      </c>
      <c r="H91" s="8" t="n">
        <f aca="false">IF(OR(D91="",E91=""),0,ROUND(IFERROR(VLOOKUP(D91,음식DB!B5:G204,5,FALSE()),0)*E91/100,1))</f>
        <v>0</v>
      </c>
      <c r="I91" s="8" t="n">
        <f aca="false">IF(OR(D91="",E91=""),0,ROUND(IFERROR(VLOOKUP(D91,음식DB!B5:G204,6,FALSE()),0)*E91/100,1))</f>
        <v>0</v>
      </c>
      <c r="J91" s="9"/>
    </row>
    <row r="92" customFormat="false" ht="15" hidden="false" customHeight="false" outlineLevel="0" collapsed="false">
      <c r="B92" s="10"/>
      <c r="C92" s="11"/>
      <c r="D92" s="12"/>
      <c r="E92" s="13"/>
      <c r="F92" s="14" t="n">
        <f aca="false">IF(OR(D92="",E92=""),0,ROUND(IFERROR(VLOOKUP(D92,음식DB!B5:G204,3,FALSE()),0)*E92/100,0))</f>
        <v>0</v>
      </c>
      <c r="G92" s="15" t="n">
        <f aca="false">IF(OR(D92="",E92=""),0,ROUND(IFERROR(VLOOKUP(D92,음식DB!B5:G204,4,FALSE()),0)*E92/100,1))</f>
        <v>0</v>
      </c>
      <c r="H92" s="15" t="n">
        <f aca="false">IF(OR(D92="",E92=""),0,ROUND(IFERROR(VLOOKUP(D92,음식DB!B5:G204,5,FALSE()),0)*E92/100,1))</f>
        <v>0</v>
      </c>
      <c r="I92" s="15" t="n">
        <f aca="false">IF(OR(D92="",E92=""),0,ROUND(IFERROR(VLOOKUP(D92,음식DB!B5:G204,6,FALSE()),0)*E92/100,1))</f>
        <v>0</v>
      </c>
      <c r="J92" s="16"/>
    </row>
    <row r="93" customFormat="false" ht="15" hidden="false" customHeight="false" outlineLevel="0" collapsed="false">
      <c r="B93" s="3"/>
      <c r="C93" s="4"/>
      <c r="D93" s="5"/>
      <c r="E93" s="6"/>
      <c r="F93" s="7" t="n">
        <f aca="false">IF(OR(D93="",E93=""),0,ROUND(IFERROR(VLOOKUP(D93,음식DB!B5:G204,3,FALSE()),0)*E93/100,0))</f>
        <v>0</v>
      </c>
      <c r="G93" s="8" t="n">
        <f aca="false">IF(OR(D93="",E93=""),0,ROUND(IFERROR(VLOOKUP(D93,음식DB!B5:G204,4,FALSE()),0)*E93/100,1))</f>
        <v>0</v>
      </c>
      <c r="H93" s="8" t="n">
        <f aca="false">IF(OR(D93="",E93=""),0,ROUND(IFERROR(VLOOKUP(D93,음식DB!B5:G204,5,FALSE()),0)*E93/100,1))</f>
        <v>0</v>
      </c>
      <c r="I93" s="8" t="n">
        <f aca="false">IF(OR(D93="",E93=""),0,ROUND(IFERROR(VLOOKUP(D93,음식DB!B5:G204,6,FALSE()),0)*E93/100,1))</f>
        <v>0</v>
      </c>
      <c r="J93" s="9"/>
    </row>
    <row r="94" customFormat="false" ht="15" hidden="false" customHeight="false" outlineLevel="0" collapsed="false">
      <c r="B94" s="10"/>
      <c r="C94" s="11"/>
      <c r="D94" s="12"/>
      <c r="E94" s="13"/>
      <c r="F94" s="14" t="n">
        <f aca="false">IF(OR(D94="",E94=""),0,ROUND(IFERROR(VLOOKUP(D94,음식DB!B5:G204,3,FALSE()),0)*E94/100,0))</f>
        <v>0</v>
      </c>
      <c r="G94" s="15" t="n">
        <f aca="false">IF(OR(D94="",E94=""),0,ROUND(IFERROR(VLOOKUP(D94,음식DB!B5:G204,4,FALSE()),0)*E94/100,1))</f>
        <v>0</v>
      </c>
      <c r="H94" s="15" t="n">
        <f aca="false">IF(OR(D94="",E94=""),0,ROUND(IFERROR(VLOOKUP(D94,음식DB!B5:G204,5,FALSE()),0)*E94/100,1))</f>
        <v>0</v>
      </c>
      <c r="I94" s="15" t="n">
        <f aca="false">IF(OR(D94="",E94=""),0,ROUND(IFERROR(VLOOKUP(D94,음식DB!B5:G204,6,FALSE()),0)*E94/100,1))</f>
        <v>0</v>
      </c>
      <c r="J94" s="16"/>
    </row>
    <row r="95" customFormat="false" ht="15" hidden="false" customHeight="false" outlineLevel="0" collapsed="false">
      <c r="B95" s="3"/>
      <c r="C95" s="4"/>
      <c r="D95" s="5"/>
      <c r="E95" s="6"/>
      <c r="F95" s="7" t="n">
        <f aca="false">IF(OR(D95="",E95=""),0,ROUND(IFERROR(VLOOKUP(D95,음식DB!B5:G204,3,FALSE()),0)*E95/100,0))</f>
        <v>0</v>
      </c>
      <c r="G95" s="8" t="n">
        <f aca="false">IF(OR(D95="",E95=""),0,ROUND(IFERROR(VLOOKUP(D95,음식DB!B5:G204,4,FALSE()),0)*E95/100,1))</f>
        <v>0</v>
      </c>
      <c r="H95" s="8" t="n">
        <f aca="false">IF(OR(D95="",E95=""),0,ROUND(IFERROR(VLOOKUP(D95,음식DB!B5:G204,5,FALSE()),0)*E95/100,1))</f>
        <v>0</v>
      </c>
      <c r="I95" s="8" t="n">
        <f aca="false">IF(OR(D95="",E95=""),0,ROUND(IFERROR(VLOOKUP(D95,음식DB!B5:G204,6,FALSE()),0)*E95/100,1))</f>
        <v>0</v>
      </c>
      <c r="J95" s="9"/>
    </row>
    <row r="96" customFormat="false" ht="15" hidden="false" customHeight="false" outlineLevel="0" collapsed="false">
      <c r="B96" s="10"/>
      <c r="C96" s="11"/>
      <c r="D96" s="12"/>
      <c r="E96" s="13"/>
      <c r="F96" s="14" t="n">
        <f aca="false">IF(OR(D96="",E96=""),0,ROUND(IFERROR(VLOOKUP(D96,음식DB!B5:G204,3,FALSE()),0)*E96/100,0))</f>
        <v>0</v>
      </c>
      <c r="G96" s="15" t="n">
        <f aca="false">IF(OR(D96="",E96=""),0,ROUND(IFERROR(VLOOKUP(D96,음식DB!B5:G204,4,FALSE()),0)*E96/100,1))</f>
        <v>0</v>
      </c>
      <c r="H96" s="15" t="n">
        <f aca="false">IF(OR(D96="",E96=""),0,ROUND(IFERROR(VLOOKUP(D96,음식DB!B5:G204,5,FALSE()),0)*E96/100,1))</f>
        <v>0</v>
      </c>
      <c r="I96" s="15" t="n">
        <f aca="false">IF(OR(D96="",E96=""),0,ROUND(IFERROR(VLOOKUP(D96,음식DB!B5:G204,6,FALSE()),0)*E96/100,1))</f>
        <v>0</v>
      </c>
      <c r="J96" s="16"/>
    </row>
    <row r="97" customFormat="false" ht="15" hidden="false" customHeight="false" outlineLevel="0" collapsed="false">
      <c r="B97" s="3"/>
      <c r="C97" s="4"/>
      <c r="D97" s="5"/>
      <c r="E97" s="6"/>
      <c r="F97" s="7" t="n">
        <f aca="false">IF(OR(D97="",E97=""),0,ROUND(IFERROR(VLOOKUP(D97,음식DB!B5:G204,3,FALSE()),0)*E97/100,0))</f>
        <v>0</v>
      </c>
      <c r="G97" s="8" t="n">
        <f aca="false">IF(OR(D97="",E97=""),0,ROUND(IFERROR(VLOOKUP(D97,음식DB!B5:G204,4,FALSE()),0)*E97/100,1))</f>
        <v>0</v>
      </c>
      <c r="H97" s="8" t="n">
        <f aca="false">IF(OR(D97="",E97=""),0,ROUND(IFERROR(VLOOKUP(D97,음식DB!B5:G204,5,FALSE()),0)*E97/100,1))</f>
        <v>0</v>
      </c>
      <c r="I97" s="8" t="n">
        <f aca="false">IF(OR(D97="",E97=""),0,ROUND(IFERROR(VLOOKUP(D97,음식DB!B5:G204,6,FALSE()),0)*E97/100,1))</f>
        <v>0</v>
      </c>
      <c r="J97" s="9"/>
    </row>
    <row r="98" customFormat="false" ht="15" hidden="false" customHeight="false" outlineLevel="0" collapsed="false">
      <c r="B98" s="10"/>
      <c r="C98" s="11"/>
      <c r="D98" s="12"/>
      <c r="E98" s="13"/>
      <c r="F98" s="14" t="n">
        <f aca="false">IF(OR(D98="",E98=""),0,ROUND(IFERROR(VLOOKUP(D98,음식DB!B5:G204,3,FALSE()),0)*E98/100,0))</f>
        <v>0</v>
      </c>
      <c r="G98" s="15" t="n">
        <f aca="false">IF(OR(D98="",E98=""),0,ROUND(IFERROR(VLOOKUP(D98,음식DB!B5:G204,4,FALSE()),0)*E98/100,1))</f>
        <v>0</v>
      </c>
      <c r="H98" s="15" t="n">
        <f aca="false">IF(OR(D98="",E98=""),0,ROUND(IFERROR(VLOOKUP(D98,음식DB!B5:G204,5,FALSE()),0)*E98/100,1))</f>
        <v>0</v>
      </c>
      <c r="I98" s="15" t="n">
        <f aca="false">IF(OR(D98="",E98=""),0,ROUND(IFERROR(VLOOKUP(D98,음식DB!B5:G204,6,FALSE()),0)*E98/100,1))</f>
        <v>0</v>
      </c>
      <c r="J98" s="16"/>
    </row>
    <row r="99" customFormat="false" ht="15" hidden="false" customHeight="false" outlineLevel="0" collapsed="false">
      <c r="B99" s="3"/>
      <c r="C99" s="4"/>
      <c r="D99" s="5"/>
      <c r="E99" s="6"/>
      <c r="F99" s="7" t="n">
        <f aca="false">IF(OR(D99="",E99=""),0,ROUND(IFERROR(VLOOKUP(D99,음식DB!B5:G204,3,FALSE()),0)*E99/100,0))</f>
        <v>0</v>
      </c>
      <c r="G99" s="8" t="n">
        <f aca="false">IF(OR(D99="",E99=""),0,ROUND(IFERROR(VLOOKUP(D99,음식DB!B5:G204,4,FALSE()),0)*E99/100,1))</f>
        <v>0</v>
      </c>
      <c r="H99" s="8" t="n">
        <f aca="false">IF(OR(D99="",E99=""),0,ROUND(IFERROR(VLOOKUP(D99,음식DB!B5:G204,5,FALSE()),0)*E99/100,1))</f>
        <v>0</v>
      </c>
      <c r="I99" s="8" t="n">
        <f aca="false">IF(OR(D99="",E99=""),0,ROUND(IFERROR(VLOOKUP(D99,음식DB!B5:G204,6,FALSE()),0)*E99/100,1))</f>
        <v>0</v>
      </c>
      <c r="J99" s="9"/>
    </row>
    <row r="100" customFormat="false" ht="15" hidden="false" customHeight="false" outlineLevel="0" collapsed="false">
      <c r="B100" s="10"/>
      <c r="C100" s="11"/>
      <c r="D100" s="12"/>
      <c r="E100" s="13"/>
      <c r="F100" s="14" t="n">
        <f aca="false">IF(OR(D100="",E100=""),0,ROUND(IFERROR(VLOOKUP(D100,음식DB!B5:G204,3,FALSE()),0)*E100/100,0))</f>
        <v>0</v>
      </c>
      <c r="G100" s="15" t="n">
        <f aca="false">IF(OR(D100="",E100=""),0,ROUND(IFERROR(VLOOKUP(D100,음식DB!B5:G204,4,FALSE()),0)*E100/100,1))</f>
        <v>0</v>
      </c>
      <c r="H100" s="15" t="n">
        <f aca="false">IF(OR(D100="",E100=""),0,ROUND(IFERROR(VLOOKUP(D100,음식DB!B5:G204,5,FALSE()),0)*E100/100,1))</f>
        <v>0</v>
      </c>
      <c r="I100" s="15" t="n">
        <f aca="false">IF(OR(D100="",E100=""),0,ROUND(IFERROR(VLOOKUP(D100,음식DB!B5:G204,6,FALSE()),0)*E100/100,1))</f>
        <v>0</v>
      </c>
      <c r="J100" s="16"/>
    </row>
    <row r="101" customFormat="false" ht="15" hidden="false" customHeight="false" outlineLevel="0" collapsed="false">
      <c r="B101" s="3"/>
      <c r="C101" s="4"/>
      <c r="D101" s="5"/>
      <c r="E101" s="6"/>
      <c r="F101" s="7" t="n">
        <f aca="false">IF(OR(D101="",E101=""),0,ROUND(IFERROR(VLOOKUP(D101,음식DB!B5:G204,3,FALSE()),0)*E101/100,0))</f>
        <v>0</v>
      </c>
      <c r="G101" s="8" t="n">
        <f aca="false">IF(OR(D101="",E101=""),0,ROUND(IFERROR(VLOOKUP(D101,음식DB!B5:G204,4,FALSE()),0)*E101/100,1))</f>
        <v>0</v>
      </c>
      <c r="H101" s="8" t="n">
        <f aca="false">IF(OR(D101="",E101=""),0,ROUND(IFERROR(VLOOKUP(D101,음식DB!B5:G204,5,FALSE()),0)*E101/100,1))</f>
        <v>0</v>
      </c>
      <c r="I101" s="8" t="n">
        <f aca="false">IF(OR(D101="",E101=""),0,ROUND(IFERROR(VLOOKUP(D101,음식DB!B5:G204,6,FALSE()),0)*E101/100,1))</f>
        <v>0</v>
      </c>
      <c r="J101" s="9"/>
    </row>
    <row r="102" customFormat="false" ht="15" hidden="false" customHeight="false" outlineLevel="0" collapsed="false">
      <c r="B102" s="10"/>
      <c r="C102" s="11"/>
      <c r="D102" s="12"/>
      <c r="E102" s="13"/>
      <c r="F102" s="14" t="n">
        <f aca="false">IF(OR(D102="",E102=""),0,ROUND(IFERROR(VLOOKUP(D102,음식DB!B5:G204,3,FALSE()),0)*E102/100,0))</f>
        <v>0</v>
      </c>
      <c r="G102" s="15" t="n">
        <f aca="false">IF(OR(D102="",E102=""),0,ROUND(IFERROR(VLOOKUP(D102,음식DB!B5:G204,4,FALSE()),0)*E102/100,1))</f>
        <v>0</v>
      </c>
      <c r="H102" s="15" t="n">
        <f aca="false">IF(OR(D102="",E102=""),0,ROUND(IFERROR(VLOOKUP(D102,음식DB!B5:G204,5,FALSE()),0)*E102/100,1))</f>
        <v>0</v>
      </c>
      <c r="I102" s="15" t="n">
        <f aca="false">IF(OR(D102="",E102=""),0,ROUND(IFERROR(VLOOKUP(D102,음식DB!B5:G204,6,FALSE()),0)*E102/100,1))</f>
        <v>0</v>
      </c>
      <c r="J102" s="16"/>
    </row>
    <row r="103" customFormat="false" ht="15" hidden="false" customHeight="false" outlineLevel="0" collapsed="false">
      <c r="B103" s="3"/>
      <c r="C103" s="4"/>
      <c r="D103" s="5"/>
      <c r="E103" s="6"/>
      <c r="F103" s="7" t="n">
        <f aca="false">IF(OR(D103="",E103=""),0,ROUND(IFERROR(VLOOKUP(D103,음식DB!B5:G204,3,FALSE()),0)*E103/100,0))</f>
        <v>0</v>
      </c>
      <c r="G103" s="8" t="n">
        <f aca="false">IF(OR(D103="",E103=""),0,ROUND(IFERROR(VLOOKUP(D103,음식DB!B5:G204,4,FALSE()),0)*E103/100,1))</f>
        <v>0</v>
      </c>
      <c r="H103" s="8" t="n">
        <f aca="false">IF(OR(D103="",E103=""),0,ROUND(IFERROR(VLOOKUP(D103,음식DB!B5:G204,5,FALSE()),0)*E103/100,1))</f>
        <v>0</v>
      </c>
      <c r="I103" s="8" t="n">
        <f aca="false">IF(OR(D103="",E103=""),0,ROUND(IFERROR(VLOOKUP(D103,음식DB!B5:G204,6,FALSE()),0)*E103/100,1))</f>
        <v>0</v>
      </c>
      <c r="J103" s="9"/>
    </row>
    <row r="104" customFormat="false" ht="15" hidden="false" customHeight="false" outlineLevel="0" collapsed="false">
      <c r="B104" s="10"/>
      <c r="C104" s="11"/>
      <c r="D104" s="12"/>
      <c r="E104" s="13"/>
      <c r="F104" s="14" t="n">
        <f aca="false">IF(OR(D104="",E104=""),0,ROUND(IFERROR(VLOOKUP(D104,음식DB!B5:G204,3,FALSE()),0)*E104/100,0))</f>
        <v>0</v>
      </c>
      <c r="G104" s="15" t="n">
        <f aca="false">IF(OR(D104="",E104=""),0,ROUND(IFERROR(VLOOKUP(D104,음식DB!B5:G204,4,FALSE()),0)*E104/100,1))</f>
        <v>0</v>
      </c>
      <c r="H104" s="15" t="n">
        <f aca="false">IF(OR(D104="",E104=""),0,ROUND(IFERROR(VLOOKUP(D104,음식DB!B5:G204,5,FALSE()),0)*E104/100,1))</f>
        <v>0</v>
      </c>
      <c r="I104" s="15" t="n">
        <f aca="false">IF(OR(D104="",E104=""),0,ROUND(IFERROR(VLOOKUP(D104,음식DB!B5:G204,6,FALSE()),0)*E104/100,1))</f>
        <v>0</v>
      </c>
      <c r="J104" s="16"/>
    </row>
    <row r="105" customFormat="false" ht="15" hidden="false" customHeight="false" outlineLevel="0" collapsed="false">
      <c r="B105" s="3"/>
      <c r="C105" s="4"/>
      <c r="D105" s="5"/>
      <c r="E105" s="6"/>
      <c r="F105" s="7" t="n">
        <f aca="false">IF(OR(D105="",E105=""),0,ROUND(IFERROR(VLOOKUP(D105,음식DB!B5:G204,3,FALSE()),0)*E105/100,0))</f>
        <v>0</v>
      </c>
      <c r="G105" s="8" t="n">
        <f aca="false">IF(OR(D105="",E105=""),0,ROUND(IFERROR(VLOOKUP(D105,음식DB!B5:G204,4,FALSE()),0)*E105/100,1))</f>
        <v>0</v>
      </c>
      <c r="H105" s="8" t="n">
        <f aca="false">IF(OR(D105="",E105=""),0,ROUND(IFERROR(VLOOKUP(D105,음식DB!B5:G204,5,FALSE()),0)*E105/100,1))</f>
        <v>0</v>
      </c>
      <c r="I105" s="8" t="n">
        <f aca="false">IF(OR(D105="",E105=""),0,ROUND(IFERROR(VLOOKUP(D105,음식DB!B5:G204,6,FALSE()),0)*E105/100,1))</f>
        <v>0</v>
      </c>
      <c r="J105" s="9"/>
    </row>
    <row r="106" customFormat="false" ht="15" hidden="false" customHeight="false" outlineLevel="0" collapsed="false">
      <c r="B106" s="10"/>
      <c r="C106" s="11"/>
      <c r="D106" s="12"/>
      <c r="E106" s="13"/>
      <c r="F106" s="14" t="n">
        <f aca="false">IF(OR(D106="",E106=""),0,ROUND(IFERROR(VLOOKUP(D106,음식DB!B5:G204,3,FALSE()),0)*E106/100,0))</f>
        <v>0</v>
      </c>
      <c r="G106" s="15" t="n">
        <f aca="false">IF(OR(D106="",E106=""),0,ROUND(IFERROR(VLOOKUP(D106,음식DB!B5:G204,4,FALSE()),0)*E106/100,1))</f>
        <v>0</v>
      </c>
      <c r="H106" s="15" t="n">
        <f aca="false">IF(OR(D106="",E106=""),0,ROUND(IFERROR(VLOOKUP(D106,음식DB!B5:G204,5,FALSE()),0)*E106/100,1))</f>
        <v>0</v>
      </c>
      <c r="I106" s="15" t="n">
        <f aca="false">IF(OR(D106="",E106=""),0,ROUND(IFERROR(VLOOKUP(D106,음식DB!B5:G204,6,FALSE()),0)*E106/100,1))</f>
        <v>0</v>
      </c>
      <c r="J106" s="16"/>
    </row>
    <row r="107" customFormat="false" ht="15" hidden="false" customHeight="false" outlineLevel="0" collapsed="false">
      <c r="B107" s="3"/>
      <c r="C107" s="4"/>
      <c r="D107" s="5"/>
      <c r="E107" s="6"/>
      <c r="F107" s="7" t="n">
        <f aca="false">IF(OR(D107="",E107=""),0,ROUND(IFERROR(VLOOKUP(D107,음식DB!B5:G204,3,FALSE()),0)*E107/100,0))</f>
        <v>0</v>
      </c>
      <c r="G107" s="8" t="n">
        <f aca="false">IF(OR(D107="",E107=""),0,ROUND(IFERROR(VLOOKUP(D107,음식DB!B5:G204,4,FALSE()),0)*E107/100,1))</f>
        <v>0</v>
      </c>
      <c r="H107" s="8" t="n">
        <f aca="false">IF(OR(D107="",E107=""),0,ROUND(IFERROR(VLOOKUP(D107,음식DB!B5:G204,5,FALSE()),0)*E107/100,1))</f>
        <v>0</v>
      </c>
      <c r="I107" s="8" t="n">
        <f aca="false">IF(OR(D107="",E107=""),0,ROUND(IFERROR(VLOOKUP(D107,음식DB!B5:G204,6,FALSE()),0)*E107/100,1))</f>
        <v>0</v>
      </c>
      <c r="J107" s="9"/>
    </row>
    <row r="108" customFormat="false" ht="15" hidden="false" customHeight="false" outlineLevel="0" collapsed="false">
      <c r="B108" s="10"/>
      <c r="C108" s="11"/>
      <c r="D108" s="12"/>
      <c r="E108" s="13"/>
      <c r="F108" s="14" t="n">
        <f aca="false">IF(OR(D108="",E108=""),0,ROUND(IFERROR(VLOOKUP(D108,음식DB!B5:G204,3,FALSE()),0)*E108/100,0))</f>
        <v>0</v>
      </c>
      <c r="G108" s="15" t="n">
        <f aca="false">IF(OR(D108="",E108=""),0,ROUND(IFERROR(VLOOKUP(D108,음식DB!B5:G204,4,FALSE()),0)*E108/100,1))</f>
        <v>0</v>
      </c>
      <c r="H108" s="15" t="n">
        <f aca="false">IF(OR(D108="",E108=""),0,ROUND(IFERROR(VLOOKUP(D108,음식DB!B5:G204,5,FALSE()),0)*E108/100,1))</f>
        <v>0</v>
      </c>
      <c r="I108" s="15" t="n">
        <f aca="false">IF(OR(D108="",E108=""),0,ROUND(IFERROR(VLOOKUP(D108,음식DB!B5:G204,6,FALSE()),0)*E108/100,1))</f>
        <v>0</v>
      </c>
      <c r="J108" s="16"/>
    </row>
    <row r="109" customFormat="false" ht="15" hidden="false" customHeight="false" outlineLevel="0" collapsed="false">
      <c r="B109" s="3"/>
      <c r="C109" s="4"/>
      <c r="D109" s="5"/>
      <c r="E109" s="6"/>
      <c r="F109" s="7" t="n">
        <f aca="false">IF(OR(D109="",E109=""),0,ROUND(IFERROR(VLOOKUP(D109,음식DB!B5:G204,3,FALSE()),0)*E109/100,0))</f>
        <v>0</v>
      </c>
      <c r="G109" s="8" t="n">
        <f aca="false">IF(OR(D109="",E109=""),0,ROUND(IFERROR(VLOOKUP(D109,음식DB!B5:G204,4,FALSE()),0)*E109/100,1))</f>
        <v>0</v>
      </c>
      <c r="H109" s="8" t="n">
        <f aca="false">IF(OR(D109="",E109=""),0,ROUND(IFERROR(VLOOKUP(D109,음식DB!B5:G204,5,FALSE()),0)*E109/100,1))</f>
        <v>0</v>
      </c>
      <c r="I109" s="8" t="n">
        <f aca="false">IF(OR(D109="",E109=""),0,ROUND(IFERROR(VLOOKUP(D109,음식DB!B5:G204,6,FALSE()),0)*E109/100,1))</f>
        <v>0</v>
      </c>
      <c r="J109" s="9"/>
    </row>
    <row r="110" customFormat="false" ht="15" hidden="false" customHeight="false" outlineLevel="0" collapsed="false">
      <c r="B110" s="10"/>
      <c r="C110" s="11"/>
      <c r="D110" s="12"/>
      <c r="E110" s="13"/>
      <c r="F110" s="14" t="n">
        <f aca="false">IF(OR(D110="",E110=""),0,ROUND(IFERROR(VLOOKUP(D110,음식DB!B5:G204,3,FALSE()),0)*E110/100,0))</f>
        <v>0</v>
      </c>
      <c r="G110" s="15" t="n">
        <f aca="false">IF(OR(D110="",E110=""),0,ROUND(IFERROR(VLOOKUP(D110,음식DB!B5:G204,4,FALSE()),0)*E110/100,1))</f>
        <v>0</v>
      </c>
      <c r="H110" s="15" t="n">
        <f aca="false">IF(OR(D110="",E110=""),0,ROUND(IFERROR(VLOOKUP(D110,음식DB!B5:G204,5,FALSE()),0)*E110/100,1))</f>
        <v>0</v>
      </c>
      <c r="I110" s="15" t="n">
        <f aca="false">IF(OR(D110="",E110=""),0,ROUND(IFERROR(VLOOKUP(D110,음식DB!B5:G204,6,FALSE()),0)*E110/100,1))</f>
        <v>0</v>
      </c>
      <c r="J110" s="16"/>
    </row>
    <row r="111" customFormat="false" ht="15" hidden="false" customHeight="false" outlineLevel="0" collapsed="false">
      <c r="B111" s="3"/>
      <c r="C111" s="4"/>
      <c r="D111" s="5"/>
      <c r="E111" s="6"/>
      <c r="F111" s="7" t="n">
        <f aca="false">IF(OR(D111="",E111=""),0,ROUND(IFERROR(VLOOKUP(D111,음식DB!B5:G204,3,FALSE()),0)*E111/100,0))</f>
        <v>0</v>
      </c>
      <c r="G111" s="8" t="n">
        <f aca="false">IF(OR(D111="",E111=""),0,ROUND(IFERROR(VLOOKUP(D111,음식DB!B5:G204,4,FALSE()),0)*E111/100,1))</f>
        <v>0</v>
      </c>
      <c r="H111" s="8" t="n">
        <f aca="false">IF(OR(D111="",E111=""),0,ROUND(IFERROR(VLOOKUP(D111,음식DB!B5:G204,5,FALSE()),0)*E111/100,1))</f>
        <v>0</v>
      </c>
      <c r="I111" s="8" t="n">
        <f aca="false">IF(OR(D111="",E111=""),0,ROUND(IFERROR(VLOOKUP(D111,음식DB!B5:G204,6,FALSE()),0)*E111/100,1))</f>
        <v>0</v>
      </c>
      <c r="J111" s="9"/>
    </row>
    <row r="112" customFormat="false" ht="15" hidden="false" customHeight="false" outlineLevel="0" collapsed="false">
      <c r="B112" s="10"/>
      <c r="C112" s="11"/>
      <c r="D112" s="12"/>
      <c r="E112" s="13"/>
      <c r="F112" s="14" t="n">
        <f aca="false">IF(OR(D112="",E112=""),0,ROUND(IFERROR(VLOOKUP(D112,음식DB!B5:G204,3,FALSE()),0)*E112/100,0))</f>
        <v>0</v>
      </c>
      <c r="G112" s="15" t="n">
        <f aca="false">IF(OR(D112="",E112=""),0,ROUND(IFERROR(VLOOKUP(D112,음식DB!B5:G204,4,FALSE()),0)*E112/100,1))</f>
        <v>0</v>
      </c>
      <c r="H112" s="15" t="n">
        <f aca="false">IF(OR(D112="",E112=""),0,ROUND(IFERROR(VLOOKUP(D112,음식DB!B5:G204,5,FALSE()),0)*E112/100,1))</f>
        <v>0</v>
      </c>
      <c r="I112" s="15" t="n">
        <f aca="false">IF(OR(D112="",E112=""),0,ROUND(IFERROR(VLOOKUP(D112,음식DB!B5:G204,6,FALSE()),0)*E112/100,1))</f>
        <v>0</v>
      </c>
      <c r="J112" s="16"/>
    </row>
    <row r="113" customFormat="false" ht="15" hidden="false" customHeight="false" outlineLevel="0" collapsed="false">
      <c r="B113" s="3"/>
      <c r="C113" s="4"/>
      <c r="D113" s="5"/>
      <c r="E113" s="6"/>
      <c r="F113" s="7" t="n">
        <f aca="false">IF(OR(D113="",E113=""),0,ROUND(IFERROR(VLOOKUP(D113,음식DB!B5:G204,3,FALSE()),0)*E113/100,0))</f>
        <v>0</v>
      </c>
      <c r="G113" s="8" t="n">
        <f aca="false">IF(OR(D113="",E113=""),0,ROUND(IFERROR(VLOOKUP(D113,음식DB!B5:G204,4,FALSE()),0)*E113/100,1))</f>
        <v>0</v>
      </c>
      <c r="H113" s="8" t="n">
        <f aca="false">IF(OR(D113="",E113=""),0,ROUND(IFERROR(VLOOKUP(D113,음식DB!B5:G204,5,FALSE()),0)*E113/100,1))</f>
        <v>0</v>
      </c>
      <c r="I113" s="8" t="n">
        <f aca="false">IF(OR(D113="",E113=""),0,ROUND(IFERROR(VLOOKUP(D113,음식DB!B5:G204,6,FALSE()),0)*E113/100,1))</f>
        <v>0</v>
      </c>
      <c r="J113" s="9"/>
    </row>
    <row r="114" customFormat="false" ht="15" hidden="false" customHeight="false" outlineLevel="0" collapsed="false">
      <c r="B114" s="10"/>
      <c r="C114" s="11"/>
      <c r="D114" s="12"/>
      <c r="E114" s="13"/>
      <c r="F114" s="14" t="n">
        <f aca="false">IF(OR(D114="",E114=""),0,ROUND(IFERROR(VLOOKUP(D114,음식DB!B5:G204,3,FALSE()),0)*E114/100,0))</f>
        <v>0</v>
      </c>
      <c r="G114" s="15" t="n">
        <f aca="false">IF(OR(D114="",E114=""),0,ROUND(IFERROR(VLOOKUP(D114,음식DB!B5:G204,4,FALSE()),0)*E114/100,1))</f>
        <v>0</v>
      </c>
      <c r="H114" s="15" t="n">
        <f aca="false">IF(OR(D114="",E114=""),0,ROUND(IFERROR(VLOOKUP(D114,음식DB!B5:G204,5,FALSE()),0)*E114/100,1))</f>
        <v>0</v>
      </c>
      <c r="I114" s="15" t="n">
        <f aca="false">IF(OR(D114="",E114=""),0,ROUND(IFERROR(VLOOKUP(D114,음식DB!B5:G204,6,FALSE()),0)*E114/100,1))</f>
        <v>0</v>
      </c>
      <c r="J114" s="16"/>
    </row>
    <row r="115" customFormat="false" ht="15" hidden="false" customHeight="false" outlineLevel="0" collapsed="false">
      <c r="B115" s="3"/>
      <c r="C115" s="4"/>
      <c r="D115" s="5"/>
      <c r="E115" s="6"/>
      <c r="F115" s="7" t="n">
        <f aca="false">IF(OR(D115="",E115=""),0,ROUND(IFERROR(VLOOKUP(D115,음식DB!B5:G204,3,FALSE()),0)*E115/100,0))</f>
        <v>0</v>
      </c>
      <c r="G115" s="8" t="n">
        <f aca="false">IF(OR(D115="",E115=""),0,ROUND(IFERROR(VLOOKUP(D115,음식DB!B5:G204,4,FALSE()),0)*E115/100,1))</f>
        <v>0</v>
      </c>
      <c r="H115" s="8" t="n">
        <f aca="false">IF(OR(D115="",E115=""),0,ROUND(IFERROR(VLOOKUP(D115,음식DB!B5:G204,5,FALSE()),0)*E115/100,1))</f>
        <v>0</v>
      </c>
      <c r="I115" s="8" t="n">
        <f aca="false">IF(OR(D115="",E115=""),0,ROUND(IFERROR(VLOOKUP(D115,음식DB!B5:G204,6,FALSE()),0)*E115/100,1))</f>
        <v>0</v>
      </c>
      <c r="J115" s="9"/>
    </row>
    <row r="116" customFormat="false" ht="15" hidden="false" customHeight="false" outlineLevel="0" collapsed="false">
      <c r="B116" s="10"/>
      <c r="C116" s="11"/>
      <c r="D116" s="12"/>
      <c r="E116" s="13"/>
      <c r="F116" s="14" t="n">
        <f aca="false">IF(OR(D116="",E116=""),0,ROUND(IFERROR(VLOOKUP(D116,음식DB!B5:G204,3,FALSE()),0)*E116/100,0))</f>
        <v>0</v>
      </c>
      <c r="G116" s="15" t="n">
        <f aca="false">IF(OR(D116="",E116=""),0,ROUND(IFERROR(VLOOKUP(D116,음식DB!B5:G204,4,FALSE()),0)*E116/100,1))</f>
        <v>0</v>
      </c>
      <c r="H116" s="15" t="n">
        <f aca="false">IF(OR(D116="",E116=""),0,ROUND(IFERROR(VLOOKUP(D116,음식DB!B5:G204,5,FALSE()),0)*E116/100,1))</f>
        <v>0</v>
      </c>
      <c r="I116" s="15" t="n">
        <f aca="false">IF(OR(D116="",E116=""),0,ROUND(IFERROR(VLOOKUP(D116,음식DB!B5:G204,6,FALSE()),0)*E116/100,1))</f>
        <v>0</v>
      </c>
      <c r="J116" s="16"/>
    </row>
    <row r="117" customFormat="false" ht="15" hidden="false" customHeight="false" outlineLevel="0" collapsed="false">
      <c r="B117" s="3"/>
      <c r="C117" s="4"/>
      <c r="D117" s="5"/>
      <c r="E117" s="6"/>
      <c r="F117" s="7" t="n">
        <f aca="false">IF(OR(D117="",E117=""),0,ROUND(IFERROR(VLOOKUP(D117,음식DB!B5:G204,3,FALSE()),0)*E117/100,0))</f>
        <v>0</v>
      </c>
      <c r="G117" s="8" t="n">
        <f aca="false">IF(OR(D117="",E117=""),0,ROUND(IFERROR(VLOOKUP(D117,음식DB!B5:G204,4,FALSE()),0)*E117/100,1))</f>
        <v>0</v>
      </c>
      <c r="H117" s="8" t="n">
        <f aca="false">IF(OR(D117="",E117=""),0,ROUND(IFERROR(VLOOKUP(D117,음식DB!B5:G204,5,FALSE()),0)*E117/100,1))</f>
        <v>0</v>
      </c>
      <c r="I117" s="8" t="n">
        <f aca="false">IF(OR(D117="",E117=""),0,ROUND(IFERROR(VLOOKUP(D117,음식DB!B5:G204,6,FALSE()),0)*E117/100,1))</f>
        <v>0</v>
      </c>
      <c r="J117" s="9"/>
    </row>
    <row r="118" customFormat="false" ht="15" hidden="false" customHeight="false" outlineLevel="0" collapsed="false">
      <c r="B118" s="10"/>
      <c r="C118" s="11"/>
      <c r="D118" s="12"/>
      <c r="E118" s="13"/>
      <c r="F118" s="14" t="n">
        <f aca="false">IF(OR(D118="",E118=""),0,ROUND(IFERROR(VLOOKUP(D118,음식DB!B5:G204,3,FALSE()),0)*E118/100,0))</f>
        <v>0</v>
      </c>
      <c r="G118" s="15" t="n">
        <f aca="false">IF(OR(D118="",E118=""),0,ROUND(IFERROR(VLOOKUP(D118,음식DB!B5:G204,4,FALSE()),0)*E118/100,1))</f>
        <v>0</v>
      </c>
      <c r="H118" s="15" t="n">
        <f aca="false">IF(OR(D118="",E118=""),0,ROUND(IFERROR(VLOOKUP(D118,음식DB!B5:G204,5,FALSE()),0)*E118/100,1))</f>
        <v>0</v>
      </c>
      <c r="I118" s="15" t="n">
        <f aca="false">IF(OR(D118="",E118=""),0,ROUND(IFERROR(VLOOKUP(D118,음식DB!B5:G204,6,FALSE()),0)*E118/100,1))</f>
        <v>0</v>
      </c>
      <c r="J118" s="16"/>
    </row>
    <row r="119" customFormat="false" ht="15" hidden="false" customHeight="false" outlineLevel="0" collapsed="false">
      <c r="B119" s="3"/>
      <c r="C119" s="4"/>
      <c r="D119" s="5"/>
      <c r="E119" s="6"/>
      <c r="F119" s="7" t="n">
        <f aca="false">IF(OR(D119="",E119=""),0,ROUND(IFERROR(VLOOKUP(D119,음식DB!B5:G204,3,FALSE()),0)*E119/100,0))</f>
        <v>0</v>
      </c>
      <c r="G119" s="8" t="n">
        <f aca="false">IF(OR(D119="",E119=""),0,ROUND(IFERROR(VLOOKUP(D119,음식DB!B5:G204,4,FALSE()),0)*E119/100,1))</f>
        <v>0</v>
      </c>
      <c r="H119" s="8" t="n">
        <f aca="false">IF(OR(D119="",E119=""),0,ROUND(IFERROR(VLOOKUP(D119,음식DB!B5:G204,5,FALSE()),0)*E119/100,1))</f>
        <v>0</v>
      </c>
      <c r="I119" s="8" t="n">
        <f aca="false">IF(OR(D119="",E119=""),0,ROUND(IFERROR(VLOOKUP(D119,음식DB!B5:G204,6,FALSE()),0)*E119/100,1))</f>
        <v>0</v>
      </c>
      <c r="J119" s="9"/>
    </row>
    <row r="120" customFormat="false" ht="15" hidden="false" customHeight="false" outlineLevel="0" collapsed="false">
      <c r="B120" s="10"/>
      <c r="C120" s="11"/>
      <c r="D120" s="12"/>
      <c r="E120" s="13"/>
      <c r="F120" s="14" t="n">
        <f aca="false">IF(OR(D120="",E120=""),0,ROUND(IFERROR(VLOOKUP(D120,음식DB!B5:G204,3,FALSE()),0)*E120/100,0))</f>
        <v>0</v>
      </c>
      <c r="G120" s="15" t="n">
        <f aca="false">IF(OR(D120="",E120=""),0,ROUND(IFERROR(VLOOKUP(D120,음식DB!B5:G204,4,FALSE()),0)*E120/100,1))</f>
        <v>0</v>
      </c>
      <c r="H120" s="15" t="n">
        <f aca="false">IF(OR(D120="",E120=""),0,ROUND(IFERROR(VLOOKUP(D120,음식DB!B5:G204,5,FALSE()),0)*E120/100,1))</f>
        <v>0</v>
      </c>
      <c r="I120" s="15" t="n">
        <f aca="false">IF(OR(D120="",E120=""),0,ROUND(IFERROR(VLOOKUP(D120,음식DB!B5:G204,6,FALSE()),0)*E120/100,1))</f>
        <v>0</v>
      </c>
      <c r="J120" s="16"/>
    </row>
    <row r="121" customFormat="false" ht="15" hidden="false" customHeight="false" outlineLevel="0" collapsed="false">
      <c r="B121" s="3"/>
      <c r="C121" s="4"/>
      <c r="D121" s="5"/>
      <c r="E121" s="6"/>
      <c r="F121" s="7" t="n">
        <f aca="false">IF(OR(D121="",E121=""),0,ROUND(IFERROR(VLOOKUP(D121,음식DB!B5:G204,3,FALSE()),0)*E121/100,0))</f>
        <v>0</v>
      </c>
      <c r="G121" s="8" t="n">
        <f aca="false">IF(OR(D121="",E121=""),0,ROUND(IFERROR(VLOOKUP(D121,음식DB!B5:G204,4,FALSE()),0)*E121/100,1))</f>
        <v>0</v>
      </c>
      <c r="H121" s="8" t="n">
        <f aca="false">IF(OR(D121="",E121=""),0,ROUND(IFERROR(VLOOKUP(D121,음식DB!B5:G204,5,FALSE()),0)*E121/100,1))</f>
        <v>0</v>
      </c>
      <c r="I121" s="8" t="n">
        <f aca="false">IF(OR(D121="",E121=""),0,ROUND(IFERROR(VLOOKUP(D121,음식DB!B5:G204,6,FALSE()),0)*E121/100,1))</f>
        <v>0</v>
      </c>
      <c r="J121" s="9"/>
    </row>
    <row r="122" customFormat="false" ht="15" hidden="false" customHeight="false" outlineLevel="0" collapsed="false">
      <c r="B122" s="10"/>
      <c r="C122" s="11"/>
      <c r="D122" s="12"/>
      <c r="E122" s="13"/>
      <c r="F122" s="14" t="n">
        <f aca="false">IF(OR(D122="",E122=""),0,ROUND(IFERROR(VLOOKUP(D122,음식DB!B5:G204,3,FALSE()),0)*E122/100,0))</f>
        <v>0</v>
      </c>
      <c r="G122" s="15" t="n">
        <f aca="false">IF(OR(D122="",E122=""),0,ROUND(IFERROR(VLOOKUP(D122,음식DB!B5:G204,4,FALSE()),0)*E122/100,1))</f>
        <v>0</v>
      </c>
      <c r="H122" s="15" t="n">
        <f aca="false">IF(OR(D122="",E122=""),0,ROUND(IFERROR(VLOOKUP(D122,음식DB!B5:G204,5,FALSE()),0)*E122/100,1))</f>
        <v>0</v>
      </c>
      <c r="I122" s="15" t="n">
        <f aca="false">IF(OR(D122="",E122=""),0,ROUND(IFERROR(VLOOKUP(D122,음식DB!B5:G204,6,FALSE()),0)*E122/100,1))</f>
        <v>0</v>
      </c>
      <c r="J122" s="16"/>
    </row>
    <row r="123" customFormat="false" ht="15" hidden="false" customHeight="false" outlineLevel="0" collapsed="false">
      <c r="B123" s="3"/>
      <c r="C123" s="4"/>
      <c r="D123" s="5"/>
      <c r="E123" s="6"/>
      <c r="F123" s="7" t="n">
        <f aca="false">IF(OR(D123="",E123=""),0,ROUND(IFERROR(VLOOKUP(D123,음식DB!B5:G204,3,FALSE()),0)*E123/100,0))</f>
        <v>0</v>
      </c>
      <c r="G123" s="8" t="n">
        <f aca="false">IF(OR(D123="",E123=""),0,ROUND(IFERROR(VLOOKUP(D123,음식DB!B5:G204,4,FALSE()),0)*E123/100,1))</f>
        <v>0</v>
      </c>
      <c r="H123" s="8" t="n">
        <f aca="false">IF(OR(D123="",E123=""),0,ROUND(IFERROR(VLOOKUP(D123,음식DB!B5:G204,5,FALSE()),0)*E123/100,1))</f>
        <v>0</v>
      </c>
      <c r="I123" s="8" t="n">
        <f aca="false">IF(OR(D123="",E123=""),0,ROUND(IFERROR(VLOOKUP(D123,음식DB!B5:G204,6,FALSE()),0)*E123/100,1))</f>
        <v>0</v>
      </c>
      <c r="J123" s="9"/>
    </row>
    <row r="124" customFormat="false" ht="15" hidden="false" customHeight="false" outlineLevel="0" collapsed="false">
      <c r="B124" s="10"/>
      <c r="C124" s="11"/>
      <c r="D124" s="12"/>
      <c r="E124" s="13"/>
      <c r="F124" s="14" t="n">
        <f aca="false">IF(OR(D124="",E124=""),0,ROUND(IFERROR(VLOOKUP(D124,음식DB!B5:G204,3,FALSE()),0)*E124/100,0))</f>
        <v>0</v>
      </c>
      <c r="G124" s="15" t="n">
        <f aca="false">IF(OR(D124="",E124=""),0,ROUND(IFERROR(VLOOKUP(D124,음식DB!B5:G204,4,FALSE()),0)*E124/100,1))</f>
        <v>0</v>
      </c>
      <c r="H124" s="15" t="n">
        <f aca="false">IF(OR(D124="",E124=""),0,ROUND(IFERROR(VLOOKUP(D124,음식DB!B5:G204,5,FALSE()),0)*E124/100,1))</f>
        <v>0</v>
      </c>
      <c r="I124" s="15" t="n">
        <f aca="false">IF(OR(D124="",E124=""),0,ROUND(IFERROR(VLOOKUP(D124,음식DB!B5:G204,6,FALSE()),0)*E124/100,1))</f>
        <v>0</v>
      </c>
      <c r="J124" s="16"/>
    </row>
    <row r="125" customFormat="false" ht="15" hidden="false" customHeight="false" outlineLevel="0" collapsed="false">
      <c r="B125" s="3"/>
      <c r="C125" s="4"/>
      <c r="D125" s="5"/>
      <c r="E125" s="6"/>
      <c r="F125" s="7" t="n">
        <f aca="false">IF(OR(D125="",E125=""),0,ROUND(IFERROR(VLOOKUP(D125,음식DB!B5:G204,3,FALSE()),0)*E125/100,0))</f>
        <v>0</v>
      </c>
      <c r="G125" s="8" t="n">
        <f aca="false">IF(OR(D125="",E125=""),0,ROUND(IFERROR(VLOOKUP(D125,음식DB!B5:G204,4,FALSE()),0)*E125/100,1))</f>
        <v>0</v>
      </c>
      <c r="H125" s="8" t="n">
        <f aca="false">IF(OR(D125="",E125=""),0,ROUND(IFERROR(VLOOKUP(D125,음식DB!B5:G204,5,FALSE()),0)*E125/100,1))</f>
        <v>0</v>
      </c>
      <c r="I125" s="8" t="n">
        <f aca="false">IF(OR(D125="",E125=""),0,ROUND(IFERROR(VLOOKUP(D125,음식DB!B5:G204,6,FALSE()),0)*E125/100,1))</f>
        <v>0</v>
      </c>
      <c r="J125" s="9"/>
    </row>
    <row r="126" customFormat="false" ht="15" hidden="false" customHeight="false" outlineLevel="0" collapsed="false">
      <c r="B126" s="10"/>
      <c r="C126" s="11"/>
      <c r="D126" s="12"/>
      <c r="E126" s="13"/>
      <c r="F126" s="14" t="n">
        <f aca="false">IF(OR(D126="",E126=""),0,ROUND(IFERROR(VLOOKUP(D126,음식DB!B5:G204,3,FALSE()),0)*E126/100,0))</f>
        <v>0</v>
      </c>
      <c r="G126" s="15" t="n">
        <f aca="false">IF(OR(D126="",E126=""),0,ROUND(IFERROR(VLOOKUP(D126,음식DB!B5:G204,4,FALSE()),0)*E126/100,1))</f>
        <v>0</v>
      </c>
      <c r="H126" s="15" t="n">
        <f aca="false">IF(OR(D126="",E126=""),0,ROUND(IFERROR(VLOOKUP(D126,음식DB!B5:G204,5,FALSE()),0)*E126/100,1))</f>
        <v>0</v>
      </c>
      <c r="I126" s="15" t="n">
        <f aca="false">IF(OR(D126="",E126=""),0,ROUND(IFERROR(VLOOKUP(D126,음식DB!B5:G204,6,FALSE()),0)*E126/100,1))</f>
        <v>0</v>
      </c>
      <c r="J126" s="16"/>
    </row>
    <row r="127" customFormat="false" ht="15" hidden="false" customHeight="false" outlineLevel="0" collapsed="false">
      <c r="B127" s="3"/>
      <c r="C127" s="4"/>
      <c r="D127" s="5"/>
      <c r="E127" s="6"/>
      <c r="F127" s="7" t="n">
        <f aca="false">IF(OR(D127="",E127=""),0,ROUND(IFERROR(VLOOKUP(D127,음식DB!B5:G204,3,FALSE()),0)*E127/100,0))</f>
        <v>0</v>
      </c>
      <c r="G127" s="8" t="n">
        <f aca="false">IF(OR(D127="",E127=""),0,ROUND(IFERROR(VLOOKUP(D127,음식DB!B5:G204,4,FALSE()),0)*E127/100,1))</f>
        <v>0</v>
      </c>
      <c r="H127" s="8" t="n">
        <f aca="false">IF(OR(D127="",E127=""),0,ROUND(IFERROR(VLOOKUP(D127,음식DB!B5:G204,5,FALSE()),0)*E127/100,1))</f>
        <v>0</v>
      </c>
      <c r="I127" s="8" t="n">
        <f aca="false">IF(OR(D127="",E127=""),0,ROUND(IFERROR(VLOOKUP(D127,음식DB!B5:G204,6,FALSE()),0)*E127/100,1))</f>
        <v>0</v>
      </c>
      <c r="J127" s="9"/>
    </row>
    <row r="128" customFormat="false" ht="15" hidden="false" customHeight="false" outlineLevel="0" collapsed="false">
      <c r="B128" s="10"/>
      <c r="C128" s="11"/>
      <c r="D128" s="12"/>
      <c r="E128" s="13"/>
      <c r="F128" s="14" t="n">
        <f aca="false">IF(OR(D128="",E128=""),0,ROUND(IFERROR(VLOOKUP(D128,음식DB!B5:G204,3,FALSE()),0)*E128/100,0))</f>
        <v>0</v>
      </c>
      <c r="G128" s="15" t="n">
        <f aca="false">IF(OR(D128="",E128=""),0,ROUND(IFERROR(VLOOKUP(D128,음식DB!B5:G204,4,FALSE()),0)*E128/100,1))</f>
        <v>0</v>
      </c>
      <c r="H128" s="15" t="n">
        <f aca="false">IF(OR(D128="",E128=""),0,ROUND(IFERROR(VLOOKUP(D128,음식DB!B5:G204,5,FALSE()),0)*E128/100,1))</f>
        <v>0</v>
      </c>
      <c r="I128" s="15" t="n">
        <f aca="false">IF(OR(D128="",E128=""),0,ROUND(IFERROR(VLOOKUP(D128,음식DB!B5:G204,6,FALSE()),0)*E128/100,1))</f>
        <v>0</v>
      </c>
      <c r="J128" s="16"/>
    </row>
    <row r="129" customFormat="false" ht="15" hidden="false" customHeight="false" outlineLevel="0" collapsed="false">
      <c r="B129" s="3"/>
      <c r="C129" s="4"/>
      <c r="D129" s="5"/>
      <c r="E129" s="6"/>
      <c r="F129" s="7" t="n">
        <f aca="false">IF(OR(D129="",E129=""),0,ROUND(IFERROR(VLOOKUP(D129,음식DB!B5:G204,3,FALSE()),0)*E129/100,0))</f>
        <v>0</v>
      </c>
      <c r="G129" s="8" t="n">
        <f aca="false">IF(OR(D129="",E129=""),0,ROUND(IFERROR(VLOOKUP(D129,음식DB!B5:G204,4,FALSE()),0)*E129/100,1))</f>
        <v>0</v>
      </c>
      <c r="H129" s="8" t="n">
        <f aca="false">IF(OR(D129="",E129=""),0,ROUND(IFERROR(VLOOKUP(D129,음식DB!B5:G204,5,FALSE()),0)*E129/100,1))</f>
        <v>0</v>
      </c>
      <c r="I129" s="8" t="n">
        <f aca="false">IF(OR(D129="",E129=""),0,ROUND(IFERROR(VLOOKUP(D129,음식DB!B5:G204,6,FALSE()),0)*E129/100,1))</f>
        <v>0</v>
      </c>
      <c r="J129" s="9"/>
    </row>
    <row r="130" customFormat="false" ht="15" hidden="false" customHeight="false" outlineLevel="0" collapsed="false">
      <c r="B130" s="10"/>
      <c r="C130" s="11"/>
      <c r="D130" s="12"/>
      <c r="E130" s="13"/>
      <c r="F130" s="14" t="n">
        <f aca="false">IF(OR(D130="",E130=""),0,ROUND(IFERROR(VLOOKUP(D130,음식DB!B5:G204,3,FALSE()),0)*E130/100,0))</f>
        <v>0</v>
      </c>
      <c r="G130" s="15" t="n">
        <f aca="false">IF(OR(D130="",E130=""),0,ROUND(IFERROR(VLOOKUP(D130,음식DB!B5:G204,4,FALSE()),0)*E130/100,1))</f>
        <v>0</v>
      </c>
      <c r="H130" s="15" t="n">
        <f aca="false">IF(OR(D130="",E130=""),0,ROUND(IFERROR(VLOOKUP(D130,음식DB!B5:G204,5,FALSE()),0)*E130/100,1))</f>
        <v>0</v>
      </c>
      <c r="I130" s="15" t="n">
        <f aca="false">IF(OR(D130="",E130=""),0,ROUND(IFERROR(VLOOKUP(D130,음식DB!B5:G204,6,FALSE()),0)*E130/100,1))</f>
        <v>0</v>
      </c>
      <c r="J130" s="16"/>
    </row>
    <row r="131" customFormat="false" ht="15" hidden="false" customHeight="false" outlineLevel="0" collapsed="false">
      <c r="B131" s="3"/>
      <c r="C131" s="4"/>
      <c r="D131" s="5"/>
      <c r="E131" s="6"/>
      <c r="F131" s="7" t="n">
        <f aca="false">IF(OR(D131="",E131=""),0,ROUND(IFERROR(VLOOKUP(D131,음식DB!B5:G204,3,FALSE()),0)*E131/100,0))</f>
        <v>0</v>
      </c>
      <c r="G131" s="8" t="n">
        <f aca="false">IF(OR(D131="",E131=""),0,ROUND(IFERROR(VLOOKUP(D131,음식DB!B5:G204,4,FALSE()),0)*E131/100,1))</f>
        <v>0</v>
      </c>
      <c r="H131" s="8" t="n">
        <f aca="false">IF(OR(D131="",E131=""),0,ROUND(IFERROR(VLOOKUP(D131,음식DB!B5:G204,5,FALSE()),0)*E131/100,1))</f>
        <v>0</v>
      </c>
      <c r="I131" s="8" t="n">
        <f aca="false">IF(OR(D131="",E131=""),0,ROUND(IFERROR(VLOOKUP(D131,음식DB!B5:G204,6,FALSE()),0)*E131/100,1))</f>
        <v>0</v>
      </c>
      <c r="J131" s="9"/>
    </row>
    <row r="132" customFormat="false" ht="15" hidden="false" customHeight="false" outlineLevel="0" collapsed="false">
      <c r="B132" s="10"/>
      <c r="C132" s="11"/>
      <c r="D132" s="12"/>
      <c r="E132" s="13"/>
      <c r="F132" s="14" t="n">
        <f aca="false">IF(OR(D132="",E132=""),0,ROUND(IFERROR(VLOOKUP(D132,음식DB!B5:G204,3,FALSE()),0)*E132/100,0))</f>
        <v>0</v>
      </c>
      <c r="G132" s="15" t="n">
        <f aca="false">IF(OR(D132="",E132=""),0,ROUND(IFERROR(VLOOKUP(D132,음식DB!B5:G204,4,FALSE()),0)*E132/100,1))</f>
        <v>0</v>
      </c>
      <c r="H132" s="15" t="n">
        <f aca="false">IF(OR(D132="",E132=""),0,ROUND(IFERROR(VLOOKUP(D132,음식DB!B5:G204,5,FALSE()),0)*E132/100,1))</f>
        <v>0</v>
      </c>
      <c r="I132" s="15" t="n">
        <f aca="false">IF(OR(D132="",E132=""),0,ROUND(IFERROR(VLOOKUP(D132,음식DB!B5:G204,6,FALSE()),0)*E132/100,1))</f>
        <v>0</v>
      </c>
      <c r="J132" s="16"/>
    </row>
    <row r="133" customFormat="false" ht="15" hidden="false" customHeight="false" outlineLevel="0" collapsed="false">
      <c r="B133" s="3"/>
      <c r="C133" s="4"/>
      <c r="D133" s="5"/>
      <c r="E133" s="6"/>
      <c r="F133" s="7" t="n">
        <f aca="false">IF(OR(D133="",E133=""),0,ROUND(IFERROR(VLOOKUP(D133,음식DB!B5:G204,3,FALSE()),0)*E133/100,0))</f>
        <v>0</v>
      </c>
      <c r="G133" s="8" t="n">
        <f aca="false">IF(OR(D133="",E133=""),0,ROUND(IFERROR(VLOOKUP(D133,음식DB!B5:G204,4,FALSE()),0)*E133/100,1))</f>
        <v>0</v>
      </c>
      <c r="H133" s="8" t="n">
        <f aca="false">IF(OR(D133="",E133=""),0,ROUND(IFERROR(VLOOKUP(D133,음식DB!B5:G204,5,FALSE()),0)*E133/100,1))</f>
        <v>0</v>
      </c>
      <c r="I133" s="8" t="n">
        <f aca="false">IF(OR(D133="",E133=""),0,ROUND(IFERROR(VLOOKUP(D133,음식DB!B5:G204,6,FALSE()),0)*E133/100,1))</f>
        <v>0</v>
      </c>
      <c r="J133" s="9"/>
    </row>
    <row r="134" customFormat="false" ht="15" hidden="false" customHeight="false" outlineLevel="0" collapsed="false">
      <c r="B134" s="10"/>
      <c r="C134" s="11"/>
      <c r="D134" s="12"/>
      <c r="E134" s="13"/>
      <c r="F134" s="14" t="n">
        <f aca="false">IF(OR(D134="",E134=""),0,ROUND(IFERROR(VLOOKUP(D134,음식DB!B5:G204,3,FALSE()),0)*E134/100,0))</f>
        <v>0</v>
      </c>
      <c r="G134" s="15" t="n">
        <f aca="false">IF(OR(D134="",E134=""),0,ROUND(IFERROR(VLOOKUP(D134,음식DB!B5:G204,4,FALSE()),0)*E134/100,1))</f>
        <v>0</v>
      </c>
      <c r="H134" s="15" t="n">
        <f aca="false">IF(OR(D134="",E134=""),0,ROUND(IFERROR(VLOOKUP(D134,음식DB!B5:G204,5,FALSE()),0)*E134/100,1))</f>
        <v>0</v>
      </c>
      <c r="I134" s="15" t="n">
        <f aca="false">IF(OR(D134="",E134=""),0,ROUND(IFERROR(VLOOKUP(D134,음식DB!B5:G204,6,FALSE()),0)*E134/100,1))</f>
        <v>0</v>
      </c>
      <c r="J134" s="16"/>
    </row>
    <row r="135" customFormat="false" ht="15" hidden="false" customHeight="false" outlineLevel="0" collapsed="false">
      <c r="B135" s="3"/>
      <c r="C135" s="4"/>
      <c r="D135" s="5"/>
      <c r="E135" s="6"/>
      <c r="F135" s="7" t="n">
        <f aca="false">IF(OR(D135="",E135=""),0,ROUND(IFERROR(VLOOKUP(D135,음식DB!B5:G204,3,FALSE()),0)*E135/100,0))</f>
        <v>0</v>
      </c>
      <c r="G135" s="8" t="n">
        <f aca="false">IF(OR(D135="",E135=""),0,ROUND(IFERROR(VLOOKUP(D135,음식DB!B5:G204,4,FALSE()),0)*E135/100,1))</f>
        <v>0</v>
      </c>
      <c r="H135" s="8" t="n">
        <f aca="false">IF(OR(D135="",E135=""),0,ROUND(IFERROR(VLOOKUP(D135,음식DB!B5:G204,5,FALSE()),0)*E135/100,1))</f>
        <v>0</v>
      </c>
      <c r="I135" s="8" t="n">
        <f aca="false">IF(OR(D135="",E135=""),0,ROUND(IFERROR(VLOOKUP(D135,음식DB!B5:G204,6,FALSE()),0)*E135/100,1))</f>
        <v>0</v>
      </c>
      <c r="J135" s="9"/>
    </row>
    <row r="136" customFormat="false" ht="15" hidden="false" customHeight="false" outlineLevel="0" collapsed="false">
      <c r="B136" s="10"/>
      <c r="C136" s="11"/>
      <c r="D136" s="12"/>
      <c r="E136" s="13"/>
      <c r="F136" s="14" t="n">
        <f aca="false">IF(OR(D136="",E136=""),0,ROUND(IFERROR(VLOOKUP(D136,음식DB!B5:G204,3,FALSE()),0)*E136/100,0))</f>
        <v>0</v>
      </c>
      <c r="G136" s="15" t="n">
        <f aca="false">IF(OR(D136="",E136=""),0,ROUND(IFERROR(VLOOKUP(D136,음식DB!B5:G204,4,FALSE()),0)*E136/100,1))</f>
        <v>0</v>
      </c>
      <c r="H136" s="15" t="n">
        <f aca="false">IF(OR(D136="",E136=""),0,ROUND(IFERROR(VLOOKUP(D136,음식DB!B5:G204,5,FALSE()),0)*E136/100,1))</f>
        <v>0</v>
      </c>
      <c r="I136" s="15" t="n">
        <f aca="false">IF(OR(D136="",E136=""),0,ROUND(IFERROR(VLOOKUP(D136,음식DB!B5:G204,6,FALSE()),0)*E136/100,1))</f>
        <v>0</v>
      </c>
      <c r="J136" s="16"/>
    </row>
    <row r="137" customFormat="false" ht="15" hidden="false" customHeight="false" outlineLevel="0" collapsed="false">
      <c r="B137" s="3"/>
      <c r="C137" s="4"/>
      <c r="D137" s="5"/>
      <c r="E137" s="6"/>
      <c r="F137" s="7" t="n">
        <f aca="false">IF(OR(D137="",E137=""),0,ROUND(IFERROR(VLOOKUP(D137,음식DB!B5:G204,3,FALSE()),0)*E137/100,0))</f>
        <v>0</v>
      </c>
      <c r="G137" s="8" t="n">
        <f aca="false">IF(OR(D137="",E137=""),0,ROUND(IFERROR(VLOOKUP(D137,음식DB!B5:G204,4,FALSE()),0)*E137/100,1))</f>
        <v>0</v>
      </c>
      <c r="H137" s="8" t="n">
        <f aca="false">IF(OR(D137="",E137=""),0,ROUND(IFERROR(VLOOKUP(D137,음식DB!B5:G204,5,FALSE()),0)*E137/100,1))</f>
        <v>0</v>
      </c>
      <c r="I137" s="8" t="n">
        <f aca="false">IF(OR(D137="",E137=""),0,ROUND(IFERROR(VLOOKUP(D137,음식DB!B5:G204,6,FALSE()),0)*E137/100,1))</f>
        <v>0</v>
      </c>
      <c r="J137" s="9"/>
    </row>
    <row r="138" customFormat="false" ht="15" hidden="false" customHeight="false" outlineLevel="0" collapsed="false">
      <c r="B138" s="10"/>
      <c r="C138" s="11"/>
      <c r="D138" s="12"/>
      <c r="E138" s="13"/>
      <c r="F138" s="14" t="n">
        <f aca="false">IF(OR(D138="",E138=""),0,ROUND(IFERROR(VLOOKUP(D138,음식DB!B5:G204,3,FALSE()),0)*E138/100,0))</f>
        <v>0</v>
      </c>
      <c r="G138" s="15" t="n">
        <f aca="false">IF(OR(D138="",E138=""),0,ROUND(IFERROR(VLOOKUP(D138,음식DB!B5:G204,4,FALSE()),0)*E138/100,1))</f>
        <v>0</v>
      </c>
      <c r="H138" s="15" t="n">
        <f aca="false">IF(OR(D138="",E138=""),0,ROUND(IFERROR(VLOOKUP(D138,음식DB!B5:G204,5,FALSE()),0)*E138/100,1))</f>
        <v>0</v>
      </c>
      <c r="I138" s="15" t="n">
        <f aca="false">IF(OR(D138="",E138=""),0,ROUND(IFERROR(VLOOKUP(D138,음식DB!B5:G204,6,FALSE()),0)*E138/100,1))</f>
        <v>0</v>
      </c>
      <c r="J138" s="16"/>
    </row>
    <row r="139" customFormat="false" ht="15" hidden="false" customHeight="false" outlineLevel="0" collapsed="false">
      <c r="B139" s="3"/>
      <c r="C139" s="4"/>
      <c r="D139" s="5"/>
      <c r="E139" s="6"/>
      <c r="F139" s="7" t="n">
        <f aca="false">IF(OR(D139="",E139=""),0,ROUND(IFERROR(VLOOKUP(D139,음식DB!B5:G204,3,FALSE()),0)*E139/100,0))</f>
        <v>0</v>
      </c>
      <c r="G139" s="8" t="n">
        <f aca="false">IF(OR(D139="",E139=""),0,ROUND(IFERROR(VLOOKUP(D139,음식DB!B5:G204,4,FALSE()),0)*E139/100,1))</f>
        <v>0</v>
      </c>
      <c r="H139" s="8" t="n">
        <f aca="false">IF(OR(D139="",E139=""),0,ROUND(IFERROR(VLOOKUP(D139,음식DB!B5:G204,5,FALSE()),0)*E139/100,1))</f>
        <v>0</v>
      </c>
      <c r="I139" s="8" t="n">
        <f aca="false">IF(OR(D139="",E139=""),0,ROUND(IFERROR(VLOOKUP(D139,음식DB!B5:G204,6,FALSE()),0)*E139/100,1))</f>
        <v>0</v>
      </c>
      <c r="J139" s="9"/>
    </row>
    <row r="140" customFormat="false" ht="15" hidden="false" customHeight="false" outlineLevel="0" collapsed="false">
      <c r="B140" s="10"/>
      <c r="C140" s="11"/>
      <c r="D140" s="12"/>
      <c r="E140" s="13"/>
      <c r="F140" s="14" t="n">
        <f aca="false">IF(OR(D140="",E140=""),0,ROUND(IFERROR(VLOOKUP(D140,음식DB!B5:G204,3,FALSE()),0)*E140/100,0))</f>
        <v>0</v>
      </c>
      <c r="G140" s="15" t="n">
        <f aca="false">IF(OR(D140="",E140=""),0,ROUND(IFERROR(VLOOKUP(D140,음식DB!B5:G204,4,FALSE()),0)*E140/100,1))</f>
        <v>0</v>
      </c>
      <c r="H140" s="15" t="n">
        <f aca="false">IF(OR(D140="",E140=""),0,ROUND(IFERROR(VLOOKUP(D140,음식DB!B5:G204,5,FALSE()),0)*E140/100,1))</f>
        <v>0</v>
      </c>
      <c r="I140" s="15" t="n">
        <f aca="false">IF(OR(D140="",E140=""),0,ROUND(IFERROR(VLOOKUP(D140,음식DB!B5:G204,6,FALSE()),0)*E140/100,1))</f>
        <v>0</v>
      </c>
      <c r="J140" s="16"/>
    </row>
    <row r="141" customFormat="false" ht="15" hidden="false" customHeight="false" outlineLevel="0" collapsed="false">
      <c r="B141" s="3"/>
      <c r="C141" s="4"/>
      <c r="D141" s="5"/>
      <c r="E141" s="6"/>
      <c r="F141" s="7" t="n">
        <f aca="false">IF(OR(D141="",E141=""),0,ROUND(IFERROR(VLOOKUP(D141,음식DB!B5:G204,3,FALSE()),0)*E141/100,0))</f>
        <v>0</v>
      </c>
      <c r="G141" s="8" t="n">
        <f aca="false">IF(OR(D141="",E141=""),0,ROUND(IFERROR(VLOOKUP(D141,음식DB!B5:G204,4,FALSE()),0)*E141/100,1))</f>
        <v>0</v>
      </c>
      <c r="H141" s="8" t="n">
        <f aca="false">IF(OR(D141="",E141=""),0,ROUND(IFERROR(VLOOKUP(D141,음식DB!B5:G204,5,FALSE()),0)*E141/100,1))</f>
        <v>0</v>
      </c>
      <c r="I141" s="8" t="n">
        <f aca="false">IF(OR(D141="",E141=""),0,ROUND(IFERROR(VLOOKUP(D141,음식DB!B5:G204,6,FALSE()),0)*E141/100,1))</f>
        <v>0</v>
      </c>
      <c r="J141" s="9"/>
    </row>
    <row r="142" customFormat="false" ht="15" hidden="false" customHeight="false" outlineLevel="0" collapsed="false">
      <c r="B142" s="10"/>
      <c r="C142" s="11"/>
      <c r="D142" s="12"/>
      <c r="E142" s="13"/>
      <c r="F142" s="14" t="n">
        <f aca="false">IF(OR(D142="",E142=""),0,ROUND(IFERROR(VLOOKUP(D142,음식DB!B5:G204,3,FALSE()),0)*E142/100,0))</f>
        <v>0</v>
      </c>
      <c r="G142" s="15" t="n">
        <f aca="false">IF(OR(D142="",E142=""),0,ROUND(IFERROR(VLOOKUP(D142,음식DB!B5:G204,4,FALSE()),0)*E142/100,1))</f>
        <v>0</v>
      </c>
      <c r="H142" s="15" t="n">
        <f aca="false">IF(OR(D142="",E142=""),0,ROUND(IFERROR(VLOOKUP(D142,음식DB!B5:G204,5,FALSE()),0)*E142/100,1))</f>
        <v>0</v>
      </c>
      <c r="I142" s="15" t="n">
        <f aca="false">IF(OR(D142="",E142=""),0,ROUND(IFERROR(VLOOKUP(D142,음식DB!B5:G204,6,FALSE()),0)*E142/100,1))</f>
        <v>0</v>
      </c>
      <c r="J142" s="16"/>
    </row>
    <row r="143" customFormat="false" ht="15" hidden="false" customHeight="false" outlineLevel="0" collapsed="false">
      <c r="B143" s="3"/>
      <c r="C143" s="4"/>
      <c r="D143" s="5"/>
      <c r="E143" s="6"/>
      <c r="F143" s="7" t="n">
        <f aca="false">IF(OR(D143="",E143=""),0,ROUND(IFERROR(VLOOKUP(D143,음식DB!B5:G204,3,FALSE()),0)*E143/100,0))</f>
        <v>0</v>
      </c>
      <c r="G143" s="8" t="n">
        <f aca="false">IF(OR(D143="",E143=""),0,ROUND(IFERROR(VLOOKUP(D143,음식DB!B5:G204,4,FALSE()),0)*E143/100,1))</f>
        <v>0</v>
      </c>
      <c r="H143" s="8" t="n">
        <f aca="false">IF(OR(D143="",E143=""),0,ROUND(IFERROR(VLOOKUP(D143,음식DB!B5:G204,5,FALSE()),0)*E143/100,1))</f>
        <v>0</v>
      </c>
      <c r="I143" s="8" t="n">
        <f aca="false">IF(OR(D143="",E143=""),0,ROUND(IFERROR(VLOOKUP(D143,음식DB!B5:G204,6,FALSE()),0)*E143/100,1))</f>
        <v>0</v>
      </c>
      <c r="J143" s="9"/>
    </row>
    <row r="144" customFormat="false" ht="15" hidden="false" customHeight="false" outlineLevel="0" collapsed="false">
      <c r="B144" s="10"/>
      <c r="C144" s="11"/>
      <c r="D144" s="12"/>
      <c r="E144" s="13"/>
      <c r="F144" s="14" t="n">
        <f aca="false">IF(OR(D144="",E144=""),0,ROUND(IFERROR(VLOOKUP(D144,음식DB!B5:G204,3,FALSE()),0)*E144/100,0))</f>
        <v>0</v>
      </c>
      <c r="G144" s="15" t="n">
        <f aca="false">IF(OR(D144="",E144=""),0,ROUND(IFERROR(VLOOKUP(D144,음식DB!B5:G204,4,FALSE()),0)*E144/100,1))</f>
        <v>0</v>
      </c>
      <c r="H144" s="15" t="n">
        <f aca="false">IF(OR(D144="",E144=""),0,ROUND(IFERROR(VLOOKUP(D144,음식DB!B5:G204,5,FALSE()),0)*E144/100,1))</f>
        <v>0</v>
      </c>
      <c r="I144" s="15" t="n">
        <f aca="false">IF(OR(D144="",E144=""),0,ROUND(IFERROR(VLOOKUP(D144,음식DB!B5:G204,6,FALSE()),0)*E144/100,1))</f>
        <v>0</v>
      </c>
      <c r="J144" s="16"/>
    </row>
    <row r="145" customFormat="false" ht="15" hidden="false" customHeight="false" outlineLevel="0" collapsed="false">
      <c r="B145" s="3"/>
      <c r="C145" s="4"/>
      <c r="D145" s="5"/>
      <c r="E145" s="6"/>
      <c r="F145" s="7" t="n">
        <f aca="false">IF(OR(D145="",E145=""),0,ROUND(IFERROR(VLOOKUP(D145,음식DB!B5:G204,3,FALSE()),0)*E145/100,0))</f>
        <v>0</v>
      </c>
      <c r="G145" s="8" t="n">
        <f aca="false">IF(OR(D145="",E145=""),0,ROUND(IFERROR(VLOOKUP(D145,음식DB!B5:G204,4,FALSE()),0)*E145/100,1))</f>
        <v>0</v>
      </c>
      <c r="H145" s="8" t="n">
        <f aca="false">IF(OR(D145="",E145=""),0,ROUND(IFERROR(VLOOKUP(D145,음식DB!B5:G204,5,FALSE()),0)*E145/100,1))</f>
        <v>0</v>
      </c>
      <c r="I145" s="8" t="n">
        <f aca="false">IF(OR(D145="",E145=""),0,ROUND(IFERROR(VLOOKUP(D145,음식DB!B5:G204,6,FALSE()),0)*E145/100,1))</f>
        <v>0</v>
      </c>
      <c r="J145" s="9"/>
    </row>
    <row r="146" customFormat="false" ht="15" hidden="false" customHeight="false" outlineLevel="0" collapsed="false">
      <c r="B146" s="10"/>
      <c r="C146" s="11"/>
      <c r="D146" s="12"/>
      <c r="E146" s="13"/>
      <c r="F146" s="14" t="n">
        <f aca="false">IF(OR(D146="",E146=""),0,ROUND(IFERROR(VLOOKUP(D146,음식DB!B5:G204,3,FALSE()),0)*E146/100,0))</f>
        <v>0</v>
      </c>
      <c r="G146" s="15" t="n">
        <f aca="false">IF(OR(D146="",E146=""),0,ROUND(IFERROR(VLOOKUP(D146,음식DB!B5:G204,4,FALSE()),0)*E146/100,1))</f>
        <v>0</v>
      </c>
      <c r="H146" s="15" t="n">
        <f aca="false">IF(OR(D146="",E146=""),0,ROUND(IFERROR(VLOOKUP(D146,음식DB!B5:G204,5,FALSE()),0)*E146/100,1))</f>
        <v>0</v>
      </c>
      <c r="I146" s="15" t="n">
        <f aca="false">IF(OR(D146="",E146=""),0,ROUND(IFERROR(VLOOKUP(D146,음식DB!B5:G204,6,FALSE()),0)*E146/100,1))</f>
        <v>0</v>
      </c>
      <c r="J146" s="16"/>
    </row>
    <row r="147" customFormat="false" ht="15" hidden="false" customHeight="false" outlineLevel="0" collapsed="false">
      <c r="B147" s="3"/>
      <c r="C147" s="4"/>
      <c r="D147" s="5"/>
      <c r="E147" s="6"/>
      <c r="F147" s="7" t="n">
        <f aca="false">IF(OR(D147="",E147=""),0,ROUND(IFERROR(VLOOKUP(D147,음식DB!B5:G204,3,FALSE()),0)*E147/100,0))</f>
        <v>0</v>
      </c>
      <c r="G147" s="8" t="n">
        <f aca="false">IF(OR(D147="",E147=""),0,ROUND(IFERROR(VLOOKUP(D147,음식DB!B5:G204,4,FALSE()),0)*E147/100,1))</f>
        <v>0</v>
      </c>
      <c r="H147" s="8" t="n">
        <f aca="false">IF(OR(D147="",E147=""),0,ROUND(IFERROR(VLOOKUP(D147,음식DB!B5:G204,5,FALSE()),0)*E147/100,1))</f>
        <v>0</v>
      </c>
      <c r="I147" s="8" t="n">
        <f aca="false">IF(OR(D147="",E147=""),0,ROUND(IFERROR(VLOOKUP(D147,음식DB!B5:G204,6,FALSE()),0)*E147/100,1))</f>
        <v>0</v>
      </c>
      <c r="J147" s="9"/>
    </row>
    <row r="148" customFormat="false" ht="15" hidden="false" customHeight="false" outlineLevel="0" collapsed="false">
      <c r="B148" s="10"/>
      <c r="C148" s="11"/>
      <c r="D148" s="12"/>
      <c r="E148" s="13"/>
      <c r="F148" s="14" t="n">
        <f aca="false">IF(OR(D148="",E148=""),0,ROUND(IFERROR(VLOOKUP(D148,음식DB!B5:G204,3,FALSE()),0)*E148/100,0))</f>
        <v>0</v>
      </c>
      <c r="G148" s="15" t="n">
        <f aca="false">IF(OR(D148="",E148=""),0,ROUND(IFERROR(VLOOKUP(D148,음식DB!B5:G204,4,FALSE()),0)*E148/100,1))</f>
        <v>0</v>
      </c>
      <c r="H148" s="15" t="n">
        <f aca="false">IF(OR(D148="",E148=""),0,ROUND(IFERROR(VLOOKUP(D148,음식DB!B5:G204,5,FALSE()),0)*E148/100,1))</f>
        <v>0</v>
      </c>
      <c r="I148" s="15" t="n">
        <f aca="false">IF(OR(D148="",E148=""),0,ROUND(IFERROR(VLOOKUP(D148,음식DB!B5:G204,6,FALSE()),0)*E148/100,1))</f>
        <v>0</v>
      </c>
      <c r="J148" s="16"/>
    </row>
    <row r="149" customFormat="false" ht="15" hidden="false" customHeight="false" outlineLevel="0" collapsed="false">
      <c r="B149" s="3"/>
      <c r="C149" s="4"/>
      <c r="D149" s="5"/>
      <c r="E149" s="6"/>
      <c r="F149" s="7" t="n">
        <f aca="false">IF(OR(D149="",E149=""),0,ROUND(IFERROR(VLOOKUP(D149,음식DB!B5:G204,3,FALSE()),0)*E149/100,0))</f>
        <v>0</v>
      </c>
      <c r="G149" s="8" t="n">
        <f aca="false">IF(OR(D149="",E149=""),0,ROUND(IFERROR(VLOOKUP(D149,음식DB!B5:G204,4,FALSE()),0)*E149/100,1))</f>
        <v>0</v>
      </c>
      <c r="H149" s="8" t="n">
        <f aca="false">IF(OR(D149="",E149=""),0,ROUND(IFERROR(VLOOKUP(D149,음식DB!B5:G204,5,FALSE()),0)*E149/100,1))</f>
        <v>0</v>
      </c>
      <c r="I149" s="8" t="n">
        <f aca="false">IF(OR(D149="",E149=""),0,ROUND(IFERROR(VLOOKUP(D149,음식DB!B5:G204,6,FALSE()),0)*E149/100,1))</f>
        <v>0</v>
      </c>
      <c r="J149" s="9"/>
    </row>
    <row r="150" customFormat="false" ht="15" hidden="false" customHeight="false" outlineLevel="0" collapsed="false">
      <c r="B150" s="10"/>
      <c r="C150" s="11"/>
      <c r="D150" s="12"/>
      <c r="E150" s="13"/>
      <c r="F150" s="14" t="n">
        <f aca="false">IF(OR(D150="",E150=""),0,ROUND(IFERROR(VLOOKUP(D150,음식DB!B5:G204,3,FALSE()),0)*E150/100,0))</f>
        <v>0</v>
      </c>
      <c r="G150" s="15" t="n">
        <f aca="false">IF(OR(D150="",E150=""),0,ROUND(IFERROR(VLOOKUP(D150,음식DB!B5:G204,4,FALSE()),0)*E150/100,1))</f>
        <v>0</v>
      </c>
      <c r="H150" s="15" t="n">
        <f aca="false">IF(OR(D150="",E150=""),0,ROUND(IFERROR(VLOOKUP(D150,음식DB!B5:G204,5,FALSE()),0)*E150/100,1))</f>
        <v>0</v>
      </c>
      <c r="I150" s="15" t="n">
        <f aca="false">IF(OR(D150="",E150=""),0,ROUND(IFERROR(VLOOKUP(D150,음식DB!B5:G204,6,FALSE()),0)*E150/100,1))</f>
        <v>0</v>
      </c>
      <c r="J150" s="16"/>
    </row>
    <row r="151" customFormat="false" ht="15" hidden="false" customHeight="false" outlineLevel="0" collapsed="false">
      <c r="B151" s="3"/>
      <c r="C151" s="4"/>
      <c r="D151" s="5"/>
      <c r="E151" s="6"/>
      <c r="F151" s="7" t="n">
        <f aca="false">IF(OR(D151="",E151=""),0,ROUND(IFERROR(VLOOKUP(D151,음식DB!B5:G204,3,FALSE()),0)*E151/100,0))</f>
        <v>0</v>
      </c>
      <c r="G151" s="8" t="n">
        <f aca="false">IF(OR(D151="",E151=""),0,ROUND(IFERROR(VLOOKUP(D151,음식DB!B5:G204,4,FALSE()),0)*E151/100,1))</f>
        <v>0</v>
      </c>
      <c r="H151" s="8" t="n">
        <f aca="false">IF(OR(D151="",E151=""),0,ROUND(IFERROR(VLOOKUP(D151,음식DB!B5:G204,5,FALSE()),0)*E151/100,1))</f>
        <v>0</v>
      </c>
      <c r="I151" s="8" t="n">
        <f aca="false">IF(OR(D151="",E151=""),0,ROUND(IFERROR(VLOOKUP(D151,음식DB!B5:G204,6,FALSE()),0)*E151/100,1))</f>
        <v>0</v>
      </c>
      <c r="J151" s="9"/>
    </row>
    <row r="152" customFormat="false" ht="15" hidden="false" customHeight="false" outlineLevel="0" collapsed="false">
      <c r="B152" s="10"/>
      <c r="C152" s="11"/>
      <c r="D152" s="12"/>
      <c r="E152" s="13"/>
      <c r="F152" s="14" t="n">
        <f aca="false">IF(OR(D152="",E152=""),0,ROUND(IFERROR(VLOOKUP(D152,음식DB!B5:G204,3,FALSE()),0)*E152/100,0))</f>
        <v>0</v>
      </c>
      <c r="G152" s="15" t="n">
        <f aca="false">IF(OR(D152="",E152=""),0,ROUND(IFERROR(VLOOKUP(D152,음식DB!B5:G204,4,FALSE()),0)*E152/100,1))</f>
        <v>0</v>
      </c>
      <c r="H152" s="15" t="n">
        <f aca="false">IF(OR(D152="",E152=""),0,ROUND(IFERROR(VLOOKUP(D152,음식DB!B5:G204,5,FALSE()),0)*E152/100,1))</f>
        <v>0</v>
      </c>
      <c r="I152" s="15" t="n">
        <f aca="false">IF(OR(D152="",E152=""),0,ROUND(IFERROR(VLOOKUP(D152,음식DB!B5:G204,6,FALSE()),0)*E152/100,1))</f>
        <v>0</v>
      </c>
      <c r="J152" s="16"/>
    </row>
    <row r="153" customFormat="false" ht="15" hidden="false" customHeight="false" outlineLevel="0" collapsed="false">
      <c r="B153" s="3"/>
      <c r="C153" s="4"/>
      <c r="D153" s="5"/>
      <c r="E153" s="6"/>
      <c r="F153" s="7" t="n">
        <f aca="false">IF(OR(D153="",E153=""),0,ROUND(IFERROR(VLOOKUP(D153,음식DB!B5:G204,3,FALSE()),0)*E153/100,0))</f>
        <v>0</v>
      </c>
      <c r="G153" s="8" t="n">
        <f aca="false">IF(OR(D153="",E153=""),0,ROUND(IFERROR(VLOOKUP(D153,음식DB!B5:G204,4,FALSE()),0)*E153/100,1))</f>
        <v>0</v>
      </c>
      <c r="H153" s="8" t="n">
        <f aca="false">IF(OR(D153="",E153=""),0,ROUND(IFERROR(VLOOKUP(D153,음식DB!B5:G204,5,FALSE()),0)*E153/100,1))</f>
        <v>0</v>
      </c>
      <c r="I153" s="8" t="n">
        <f aca="false">IF(OR(D153="",E153=""),0,ROUND(IFERROR(VLOOKUP(D153,음식DB!B5:G204,6,FALSE()),0)*E153/100,1))</f>
        <v>0</v>
      </c>
      <c r="J153" s="9"/>
    </row>
    <row r="154" customFormat="false" ht="15" hidden="false" customHeight="false" outlineLevel="0" collapsed="false">
      <c r="B154" s="10"/>
      <c r="C154" s="11"/>
      <c r="D154" s="12"/>
      <c r="E154" s="13"/>
      <c r="F154" s="14" t="n">
        <f aca="false">IF(OR(D154="",E154=""),0,ROUND(IFERROR(VLOOKUP(D154,음식DB!B5:G204,3,FALSE()),0)*E154/100,0))</f>
        <v>0</v>
      </c>
      <c r="G154" s="15" t="n">
        <f aca="false">IF(OR(D154="",E154=""),0,ROUND(IFERROR(VLOOKUP(D154,음식DB!B5:G204,4,FALSE()),0)*E154/100,1))</f>
        <v>0</v>
      </c>
      <c r="H154" s="15" t="n">
        <f aca="false">IF(OR(D154="",E154=""),0,ROUND(IFERROR(VLOOKUP(D154,음식DB!B5:G204,5,FALSE()),0)*E154/100,1))</f>
        <v>0</v>
      </c>
      <c r="I154" s="15" t="n">
        <f aca="false">IF(OR(D154="",E154=""),0,ROUND(IFERROR(VLOOKUP(D154,음식DB!B5:G204,6,FALSE()),0)*E154/100,1))</f>
        <v>0</v>
      </c>
      <c r="J154" s="16"/>
    </row>
    <row r="155" customFormat="false" ht="15" hidden="false" customHeight="false" outlineLevel="0" collapsed="false">
      <c r="B155" s="3"/>
      <c r="C155" s="4"/>
      <c r="D155" s="5"/>
      <c r="E155" s="6"/>
      <c r="F155" s="7" t="n">
        <f aca="false">IF(OR(D155="",E155=""),0,ROUND(IFERROR(VLOOKUP(D155,음식DB!B5:G204,3,FALSE()),0)*E155/100,0))</f>
        <v>0</v>
      </c>
      <c r="G155" s="8" t="n">
        <f aca="false">IF(OR(D155="",E155=""),0,ROUND(IFERROR(VLOOKUP(D155,음식DB!B5:G204,4,FALSE()),0)*E155/100,1))</f>
        <v>0</v>
      </c>
      <c r="H155" s="8" t="n">
        <f aca="false">IF(OR(D155="",E155=""),0,ROUND(IFERROR(VLOOKUP(D155,음식DB!B5:G204,5,FALSE()),0)*E155/100,1))</f>
        <v>0</v>
      </c>
      <c r="I155" s="8" t="n">
        <f aca="false">IF(OR(D155="",E155=""),0,ROUND(IFERROR(VLOOKUP(D155,음식DB!B5:G204,6,FALSE()),0)*E155/100,1))</f>
        <v>0</v>
      </c>
      <c r="J155" s="9"/>
    </row>
    <row r="156" customFormat="false" ht="15" hidden="false" customHeight="false" outlineLevel="0" collapsed="false">
      <c r="B156" s="10"/>
      <c r="C156" s="11"/>
      <c r="D156" s="12"/>
      <c r="E156" s="13"/>
      <c r="F156" s="14" t="n">
        <f aca="false">IF(OR(D156="",E156=""),0,ROUND(IFERROR(VLOOKUP(D156,음식DB!B5:G204,3,FALSE()),0)*E156/100,0))</f>
        <v>0</v>
      </c>
      <c r="G156" s="15" t="n">
        <f aca="false">IF(OR(D156="",E156=""),0,ROUND(IFERROR(VLOOKUP(D156,음식DB!B5:G204,4,FALSE()),0)*E156/100,1))</f>
        <v>0</v>
      </c>
      <c r="H156" s="15" t="n">
        <f aca="false">IF(OR(D156="",E156=""),0,ROUND(IFERROR(VLOOKUP(D156,음식DB!B5:G204,5,FALSE()),0)*E156/100,1))</f>
        <v>0</v>
      </c>
      <c r="I156" s="15" t="n">
        <f aca="false">IF(OR(D156="",E156=""),0,ROUND(IFERROR(VLOOKUP(D156,음식DB!B5:G204,6,FALSE()),0)*E156/100,1))</f>
        <v>0</v>
      </c>
      <c r="J156" s="16"/>
    </row>
    <row r="157" customFormat="false" ht="15" hidden="false" customHeight="false" outlineLevel="0" collapsed="false">
      <c r="B157" s="3"/>
      <c r="C157" s="4"/>
      <c r="D157" s="5"/>
      <c r="E157" s="6"/>
      <c r="F157" s="7" t="n">
        <f aca="false">IF(OR(D157="",E157=""),0,ROUND(IFERROR(VLOOKUP(D157,음식DB!B5:G204,3,FALSE()),0)*E157/100,0))</f>
        <v>0</v>
      </c>
      <c r="G157" s="8" t="n">
        <f aca="false">IF(OR(D157="",E157=""),0,ROUND(IFERROR(VLOOKUP(D157,음식DB!B5:G204,4,FALSE()),0)*E157/100,1))</f>
        <v>0</v>
      </c>
      <c r="H157" s="8" t="n">
        <f aca="false">IF(OR(D157="",E157=""),0,ROUND(IFERROR(VLOOKUP(D157,음식DB!B5:G204,5,FALSE()),0)*E157/100,1))</f>
        <v>0</v>
      </c>
      <c r="I157" s="8" t="n">
        <f aca="false">IF(OR(D157="",E157=""),0,ROUND(IFERROR(VLOOKUP(D157,음식DB!B5:G204,6,FALSE()),0)*E157/100,1))</f>
        <v>0</v>
      </c>
      <c r="J157" s="9"/>
    </row>
    <row r="158" customFormat="false" ht="15" hidden="false" customHeight="false" outlineLevel="0" collapsed="false">
      <c r="B158" s="10"/>
      <c r="C158" s="11"/>
      <c r="D158" s="12"/>
      <c r="E158" s="13"/>
      <c r="F158" s="14" t="n">
        <f aca="false">IF(OR(D158="",E158=""),0,ROUND(IFERROR(VLOOKUP(D158,음식DB!B5:G204,3,FALSE()),0)*E158/100,0))</f>
        <v>0</v>
      </c>
      <c r="G158" s="15" t="n">
        <f aca="false">IF(OR(D158="",E158=""),0,ROUND(IFERROR(VLOOKUP(D158,음식DB!B5:G204,4,FALSE()),0)*E158/100,1))</f>
        <v>0</v>
      </c>
      <c r="H158" s="15" t="n">
        <f aca="false">IF(OR(D158="",E158=""),0,ROUND(IFERROR(VLOOKUP(D158,음식DB!B5:G204,5,FALSE()),0)*E158/100,1))</f>
        <v>0</v>
      </c>
      <c r="I158" s="15" t="n">
        <f aca="false">IF(OR(D158="",E158=""),0,ROUND(IFERROR(VLOOKUP(D158,음식DB!B5:G204,6,FALSE()),0)*E158/100,1))</f>
        <v>0</v>
      </c>
      <c r="J158" s="16"/>
    </row>
    <row r="159" customFormat="false" ht="15" hidden="false" customHeight="false" outlineLevel="0" collapsed="false">
      <c r="B159" s="3"/>
      <c r="C159" s="4"/>
      <c r="D159" s="5"/>
      <c r="E159" s="6"/>
      <c r="F159" s="7" t="n">
        <f aca="false">IF(OR(D159="",E159=""),0,ROUND(IFERROR(VLOOKUP(D159,음식DB!B5:G204,3,FALSE()),0)*E159/100,0))</f>
        <v>0</v>
      </c>
      <c r="G159" s="8" t="n">
        <f aca="false">IF(OR(D159="",E159=""),0,ROUND(IFERROR(VLOOKUP(D159,음식DB!B5:G204,4,FALSE()),0)*E159/100,1))</f>
        <v>0</v>
      </c>
      <c r="H159" s="8" t="n">
        <f aca="false">IF(OR(D159="",E159=""),0,ROUND(IFERROR(VLOOKUP(D159,음식DB!B5:G204,5,FALSE()),0)*E159/100,1))</f>
        <v>0</v>
      </c>
      <c r="I159" s="8" t="n">
        <f aca="false">IF(OR(D159="",E159=""),0,ROUND(IFERROR(VLOOKUP(D159,음식DB!B5:G204,6,FALSE()),0)*E159/100,1))</f>
        <v>0</v>
      </c>
      <c r="J159" s="9"/>
    </row>
    <row r="160" customFormat="false" ht="15" hidden="false" customHeight="false" outlineLevel="0" collapsed="false">
      <c r="B160" s="10"/>
      <c r="C160" s="11"/>
      <c r="D160" s="12"/>
      <c r="E160" s="13"/>
      <c r="F160" s="14" t="n">
        <f aca="false">IF(OR(D160="",E160=""),0,ROUND(IFERROR(VLOOKUP(D160,음식DB!B5:G204,3,FALSE()),0)*E160/100,0))</f>
        <v>0</v>
      </c>
      <c r="G160" s="15" t="n">
        <f aca="false">IF(OR(D160="",E160=""),0,ROUND(IFERROR(VLOOKUP(D160,음식DB!B5:G204,4,FALSE()),0)*E160/100,1))</f>
        <v>0</v>
      </c>
      <c r="H160" s="15" t="n">
        <f aca="false">IF(OR(D160="",E160=""),0,ROUND(IFERROR(VLOOKUP(D160,음식DB!B5:G204,5,FALSE()),0)*E160/100,1))</f>
        <v>0</v>
      </c>
      <c r="I160" s="15" t="n">
        <f aca="false">IF(OR(D160="",E160=""),0,ROUND(IFERROR(VLOOKUP(D160,음식DB!B5:G204,6,FALSE()),0)*E160/100,1))</f>
        <v>0</v>
      </c>
      <c r="J160" s="16"/>
    </row>
    <row r="161" customFormat="false" ht="15" hidden="false" customHeight="false" outlineLevel="0" collapsed="false">
      <c r="B161" s="3"/>
      <c r="C161" s="4"/>
      <c r="D161" s="5"/>
      <c r="E161" s="6"/>
      <c r="F161" s="7" t="n">
        <f aca="false">IF(OR(D161="",E161=""),0,ROUND(IFERROR(VLOOKUP(D161,음식DB!B5:G204,3,FALSE()),0)*E161/100,0))</f>
        <v>0</v>
      </c>
      <c r="G161" s="8" t="n">
        <f aca="false">IF(OR(D161="",E161=""),0,ROUND(IFERROR(VLOOKUP(D161,음식DB!B5:G204,4,FALSE()),0)*E161/100,1))</f>
        <v>0</v>
      </c>
      <c r="H161" s="8" t="n">
        <f aca="false">IF(OR(D161="",E161=""),0,ROUND(IFERROR(VLOOKUP(D161,음식DB!B5:G204,5,FALSE()),0)*E161/100,1))</f>
        <v>0</v>
      </c>
      <c r="I161" s="8" t="n">
        <f aca="false">IF(OR(D161="",E161=""),0,ROUND(IFERROR(VLOOKUP(D161,음식DB!B5:G204,6,FALSE()),0)*E161/100,1))</f>
        <v>0</v>
      </c>
      <c r="J161" s="9"/>
    </row>
    <row r="162" customFormat="false" ht="15" hidden="false" customHeight="false" outlineLevel="0" collapsed="false">
      <c r="B162" s="10"/>
      <c r="C162" s="11"/>
      <c r="D162" s="12"/>
      <c r="E162" s="13"/>
      <c r="F162" s="14" t="n">
        <f aca="false">IF(OR(D162="",E162=""),0,ROUND(IFERROR(VLOOKUP(D162,음식DB!B5:G204,3,FALSE()),0)*E162/100,0))</f>
        <v>0</v>
      </c>
      <c r="G162" s="15" t="n">
        <f aca="false">IF(OR(D162="",E162=""),0,ROUND(IFERROR(VLOOKUP(D162,음식DB!B5:G204,4,FALSE()),0)*E162/100,1))</f>
        <v>0</v>
      </c>
      <c r="H162" s="15" t="n">
        <f aca="false">IF(OR(D162="",E162=""),0,ROUND(IFERROR(VLOOKUP(D162,음식DB!B5:G204,5,FALSE()),0)*E162/100,1))</f>
        <v>0</v>
      </c>
      <c r="I162" s="15" t="n">
        <f aca="false">IF(OR(D162="",E162=""),0,ROUND(IFERROR(VLOOKUP(D162,음식DB!B5:G204,6,FALSE()),0)*E162/100,1))</f>
        <v>0</v>
      </c>
      <c r="J162" s="16"/>
    </row>
    <row r="163" customFormat="false" ht="15" hidden="false" customHeight="false" outlineLevel="0" collapsed="false">
      <c r="B163" s="3"/>
      <c r="C163" s="4"/>
      <c r="D163" s="5"/>
      <c r="E163" s="6"/>
      <c r="F163" s="7" t="n">
        <f aca="false">IF(OR(D163="",E163=""),0,ROUND(IFERROR(VLOOKUP(D163,음식DB!B5:G204,3,FALSE()),0)*E163/100,0))</f>
        <v>0</v>
      </c>
      <c r="G163" s="8" t="n">
        <f aca="false">IF(OR(D163="",E163=""),0,ROUND(IFERROR(VLOOKUP(D163,음식DB!B5:G204,4,FALSE()),0)*E163/100,1))</f>
        <v>0</v>
      </c>
      <c r="H163" s="8" t="n">
        <f aca="false">IF(OR(D163="",E163=""),0,ROUND(IFERROR(VLOOKUP(D163,음식DB!B5:G204,5,FALSE()),0)*E163/100,1))</f>
        <v>0</v>
      </c>
      <c r="I163" s="8" t="n">
        <f aca="false">IF(OR(D163="",E163=""),0,ROUND(IFERROR(VLOOKUP(D163,음식DB!B5:G204,6,FALSE()),0)*E163/100,1))</f>
        <v>0</v>
      </c>
      <c r="J163" s="9"/>
    </row>
    <row r="164" customFormat="false" ht="15" hidden="false" customHeight="false" outlineLevel="0" collapsed="false">
      <c r="B164" s="10"/>
      <c r="C164" s="11"/>
      <c r="D164" s="12"/>
      <c r="E164" s="13"/>
      <c r="F164" s="14" t="n">
        <f aca="false">IF(OR(D164="",E164=""),0,ROUND(IFERROR(VLOOKUP(D164,음식DB!B5:G204,3,FALSE()),0)*E164/100,0))</f>
        <v>0</v>
      </c>
      <c r="G164" s="15" t="n">
        <f aca="false">IF(OR(D164="",E164=""),0,ROUND(IFERROR(VLOOKUP(D164,음식DB!B5:G204,4,FALSE()),0)*E164/100,1))</f>
        <v>0</v>
      </c>
      <c r="H164" s="15" t="n">
        <f aca="false">IF(OR(D164="",E164=""),0,ROUND(IFERROR(VLOOKUP(D164,음식DB!B5:G204,5,FALSE()),0)*E164/100,1))</f>
        <v>0</v>
      </c>
      <c r="I164" s="15" t="n">
        <f aca="false">IF(OR(D164="",E164=""),0,ROUND(IFERROR(VLOOKUP(D164,음식DB!B5:G204,6,FALSE()),0)*E164/100,1))</f>
        <v>0</v>
      </c>
      <c r="J164" s="16"/>
    </row>
    <row r="165" customFormat="false" ht="15" hidden="false" customHeight="false" outlineLevel="0" collapsed="false">
      <c r="B165" s="3"/>
      <c r="C165" s="4"/>
      <c r="D165" s="5"/>
      <c r="E165" s="6"/>
      <c r="F165" s="7" t="n">
        <f aca="false">IF(OR(D165="",E165=""),0,ROUND(IFERROR(VLOOKUP(D165,음식DB!B5:G204,3,FALSE()),0)*E165/100,0))</f>
        <v>0</v>
      </c>
      <c r="G165" s="8" t="n">
        <f aca="false">IF(OR(D165="",E165=""),0,ROUND(IFERROR(VLOOKUP(D165,음식DB!B5:G204,4,FALSE()),0)*E165/100,1))</f>
        <v>0</v>
      </c>
      <c r="H165" s="8" t="n">
        <f aca="false">IF(OR(D165="",E165=""),0,ROUND(IFERROR(VLOOKUP(D165,음식DB!B5:G204,5,FALSE()),0)*E165/100,1))</f>
        <v>0</v>
      </c>
      <c r="I165" s="8" t="n">
        <f aca="false">IF(OR(D165="",E165=""),0,ROUND(IFERROR(VLOOKUP(D165,음식DB!B5:G204,6,FALSE()),0)*E165/100,1))</f>
        <v>0</v>
      </c>
      <c r="J165" s="9"/>
    </row>
    <row r="166" customFormat="false" ht="15" hidden="false" customHeight="false" outlineLevel="0" collapsed="false">
      <c r="B166" s="10"/>
      <c r="C166" s="11"/>
      <c r="D166" s="12"/>
      <c r="E166" s="13"/>
      <c r="F166" s="14" t="n">
        <f aca="false">IF(OR(D166="",E166=""),0,ROUND(IFERROR(VLOOKUP(D166,음식DB!B5:G204,3,FALSE()),0)*E166/100,0))</f>
        <v>0</v>
      </c>
      <c r="G166" s="15" t="n">
        <f aca="false">IF(OR(D166="",E166=""),0,ROUND(IFERROR(VLOOKUP(D166,음식DB!B5:G204,4,FALSE()),0)*E166/100,1))</f>
        <v>0</v>
      </c>
      <c r="H166" s="15" t="n">
        <f aca="false">IF(OR(D166="",E166=""),0,ROUND(IFERROR(VLOOKUP(D166,음식DB!B5:G204,5,FALSE()),0)*E166/100,1))</f>
        <v>0</v>
      </c>
      <c r="I166" s="15" t="n">
        <f aca="false">IF(OR(D166="",E166=""),0,ROUND(IFERROR(VLOOKUP(D166,음식DB!B5:G204,6,FALSE()),0)*E166/100,1))</f>
        <v>0</v>
      </c>
      <c r="J166" s="16"/>
    </row>
    <row r="167" customFormat="false" ht="15" hidden="false" customHeight="false" outlineLevel="0" collapsed="false">
      <c r="B167" s="3"/>
      <c r="C167" s="4"/>
      <c r="D167" s="5"/>
      <c r="E167" s="6"/>
      <c r="F167" s="7" t="n">
        <f aca="false">IF(OR(D167="",E167=""),0,ROUND(IFERROR(VLOOKUP(D167,음식DB!B5:G204,3,FALSE()),0)*E167/100,0))</f>
        <v>0</v>
      </c>
      <c r="G167" s="8" t="n">
        <f aca="false">IF(OR(D167="",E167=""),0,ROUND(IFERROR(VLOOKUP(D167,음식DB!B5:G204,4,FALSE()),0)*E167/100,1))</f>
        <v>0</v>
      </c>
      <c r="H167" s="8" t="n">
        <f aca="false">IF(OR(D167="",E167=""),0,ROUND(IFERROR(VLOOKUP(D167,음식DB!B5:G204,5,FALSE()),0)*E167/100,1))</f>
        <v>0</v>
      </c>
      <c r="I167" s="8" t="n">
        <f aca="false">IF(OR(D167="",E167=""),0,ROUND(IFERROR(VLOOKUP(D167,음식DB!B5:G204,6,FALSE()),0)*E167/100,1))</f>
        <v>0</v>
      </c>
      <c r="J167" s="9"/>
    </row>
    <row r="168" customFormat="false" ht="15" hidden="false" customHeight="false" outlineLevel="0" collapsed="false">
      <c r="B168" s="10"/>
      <c r="C168" s="11"/>
      <c r="D168" s="12"/>
      <c r="E168" s="13"/>
      <c r="F168" s="14" t="n">
        <f aca="false">IF(OR(D168="",E168=""),0,ROUND(IFERROR(VLOOKUP(D168,음식DB!B5:G204,3,FALSE()),0)*E168/100,0))</f>
        <v>0</v>
      </c>
      <c r="G168" s="15" t="n">
        <f aca="false">IF(OR(D168="",E168=""),0,ROUND(IFERROR(VLOOKUP(D168,음식DB!B5:G204,4,FALSE()),0)*E168/100,1))</f>
        <v>0</v>
      </c>
      <c r="H168" s="15" t="n">
        <f aca="false">IF(OR(D168="",E168=""),0,ROUND(IFERROR(VLOOKUP(D168,음식DB!B5:G204,5,FALSE()),0)*E168/100,1))</f>
        <v>0</v>
      </c>
      <c r="I168" s="15" t="n">
        <f aca="false">IF(OR(D168="",E168=""),0,ROUND(IFERROR(VLOOKUP(D168,음식DB!B5:G204,6,FALSE()),0)*E168/100,1))</f>
        <v>0</v>
      </c>
      <c r="J168" s="16"/>
    </row>
    <row r="169" customFormat="false" ht="15" hidden="false" customHeight="false" outlineLevel="0" collapsed="false">
      <c r="B169" s="3"/>
      <c r="C169" s="4"/>
      <c r="D169" s="5"/>
      <c r="E169" s="6"/>
      <c r="F169" s="7" t="n">
        <f aca="false">IF(OR(D169="",E169=""),0,ROUND(IFERROR(VLOOKUP(D169,음식DB!B5:G204,3,FALSE()),0)*E169/100,0))</f>
        <v>0</v>
      </c>
      <c r="G169" s="8" t="n">
        <f aca="false">IF(OR(D169="",E169=""),0,ROUND(IFERROR(VLOOKUP(D169,음식DB!B5:G204,4,FALSE()),0)*E169/100,1))</f>
        <v>0</v>
      </c>
      <c r="H169" s="8" t="n">
        <f aca="false">IF(OR(D169="",E169=""),0,ROUND(IFERROR(VLOOKUP(D169,음식DB!B5:G204,5,FALSE()),0)*E169/100,1))</f>
        <v>0</v>
      </c>
      <c r="I169" s="8" t="n">
        <f aca="false">IF(OR(D169="",E169=""),0,ROUND(IFERROR(VLOOKUP(D169,음식DB!B5:G204,6,FALSE()),0)*E169/100,1))</f>
        <v>0</v>
      </c>
      <c r="J169" s="9"/>
    </row>
    <row r="170" customFormat="false" ht="15" hidden="false" customHeight="false" outlineLevel="0" collapsed="false">
      <c r="B170" s="10"/>
      <c r="C170" s="11"/>
      <c r="D170" s="12"/>
      <c r="E170" s="13"/>
      <c r="F170" s="14" t="n">
        <f aca="false">IF(OR(D170="",E170=""),0,ROUND(IFERROR(VLOOKUP(D170,음식DB!B5:G204,3,FALSE()),0)*E170/100,0))</f>
        <v>0</v>
      </c>
      <c r="G170" s="15" t="n">
        <f aca="false">IF(OR(D170="",E170=""),0,ROUND(IFERROR(VLOOKUP(D170,음식DB!B5:G204,4,FALSE()),0)*E170/100,1))</f>
        <v>0</v>
      </c>
      <c r="H170" s="15" t="n">
        <f aca="false">IF(OR(D170="",E170=""),0,ROUND(IFERROR(VLOOKUP(D170,음식DB!B5:G204,5,FALSE()),0)*E170/100,1))</f>
        <v>0</v>
      </c>
      <c r="I170" s="15" t="n">
        <f aca="false">IF(OR(D170="",E170=""),0,ROUND(IFERROR(VLOOKUP(D170,음식DB!B5:G204,6,FALSE()),0)*E170/100,1))</f>
        <v>0</v>
      </c>
      <c r="J170" s="16"/>
    </row>
    <row r="171" customFormat="false" ht="15" hidden="false" customHeight="false" outlineLevel="0" collapsed="false">
      <c r="B171" s="3"/>
      <c r="C171" s="4"/>
      <c r="D171" s="5"/>
      <c r="E171" s="6"/>
      <c r="F171" s="7" t="n">
        <f aca="false">IF(OR(D171="",E171=""),0,ROUND(IFERROR(VLOOKUP(D171,음식DB!B5:G204,3,FALSE()),0)*E171/100,0))</f>
        <v>0</v>
      </c>
      <c r="G171" s="8" t="n">
        <f aca="false">IF(OR(D171="",E171=""),0,ROUND(IFERROR(VLOOKUP(D171,음식DB!B5:G204,4,FALSE()),0)*E171/100,1))</f>
        <v>0</v>
      </c>
      <c r="H171" s="8" t="n">
        <f aca="false">IF(OR(D171="",E171=""),0,ROUND(IFERROR(VLOOKUP(D171,음식DB!B5:G204,5,FALSE()),0)*E171/100,1))</f>
        <v>0</v>
      </c>
      <c r="I171" s="8" t="n">
        <f aca="false">IF(OR(D171="",E171=""),0,ROUND(IFERROR(VLOOKUP(D171,음식DB!B5:G204,6,FALSE()),0)*E171/100,1))</f>
        <v>0</v>
      </c>
      <c r="J171" s="9"/>
    </row>
    <row r="172" customFormat="false" ht="15" hidden="false" customHeight="false" outlineLevel="0" collapsed="false">
      <c r="B172" s="10"/>
      <c r="C172" s="11"/>
      <c r="D172" s="12"/>
      <c r="E172" s="13"/>
      <c r="F172" s="14" t="n">
        <f aca="false">IF(OR(D172="",E172=""),0,ROUND(IFERROR(VLOOKUP(D172,음식DB!B5:G204,3,FALSE()),0)*E172/100,0))</f>
        <v>0</v>
      </c>
      <c r="G172" s="15" t="n">
        <f aca="false">IF(OR(D172="",E172=""),0,ROUND(IFERROR(VLOOKUP(D172,음식DB!B5:G204,4,FALSE()),0)*E172/100,1))</f>
        <v>0</v>
      </c>
      <c r="H172" s="15" t="n">
        <f aca="false">IF(OR(D172="",E172=""),0,ROUND(IFERROR(VLOOKUP(D172,음식DB!B5:G204,5,FALSE()),0)*E172/100,1))</f>
        <v>0</v>
      </c>
      <c r="I172" s="15" t="n">
        <f aca="false">IF(OR(D172="",E172=""),0,ROUND(IFERROR(VLOOKUP(D172,음식DB!B5:G204,6,FALSE()),0)*E172/100,1))</f>
        <v>0</v>
      </c>
      <c r="J172" s="16"/>
    </row>
    <row r="173" customFormat="false" ht="15" hidden="false" customHeight="false" outlineLevel="0" collapsed="false">
      <c r="B173" s="3"/>
      <c r="C173" s="4"/>
      <c r="D173" s="5"/>
      <c r="E173" s="6"/>
      <c r="F173" s="7" t="n">
        <f aca="false">IF(OR(D173="",E173=""),0,ROUND(IFERROR(VLOOKUP(D173,음식DB!B5:G204,3,FALSE()),0)*E173/100,0))</f>
        <v>0</v>
      </c>
      <c r="G173" s="8" t="n">
        <f aca="false">IF(OR(D173="",E173=""),0,ROUND(IFERROR(VLOOKUP(D173,음식DB!B5:G204,4,FALSE()),0)*E173/100,1))</f>
        <v>0</v>
      </c>
      <c r="H173" s="8" t="n">
        <f aca="false">IF(OR(D173="",E173=""),0,ROUND(IFERROR(VLOOKUP(D173,음식DB!B5:G204,5,FALSE()),0)*E173/100,1))</f>
        <v>0</v>
      </c>
      <c r="I173" s="8" t="n">
        <f aca="false">IF(OR(D173="",E173=""),0,ROUND(IFERROR(VLOOKUP(D173,음식DB!B5:G204,6,FALSE()),0)*E173/100,1))</f>
        <v>0</v>
      </c>
      <c r="J173" s="9"/>
    </row>
    <row r="174" customFormat="false" ht="15" hidden="false" customHeight="false" outlineLevel="0" collapsed="false">
      <c r="B174" s="10"/>
      <c r="C174" s="11"/>
      <c r="D174" s="12"/>
      <c r="E174" s="13"/>
      <c r="F174" s="14" t="n">
        <f aca="false">IF(OR(D174="",E174=""),0,ROUND(IFERROR(VLOOKUP(D174,음식DB!B5:G204,3,FALSE()),0)*E174/100,0))</f>
        <v>0</v>
      </c>
      <c r="G174" s="15" t="n">
        <f aca="false">IF(OR(D174="",E174=""),0,ROUND(IFERROR(VLOOKUP(D174,음식DB!B5:G204,4,FALSE()),0)*E174/100,1))</f>
        <v>0</v>
      </c>
      <c r="H174" s="15" t="n">
        <f aca="false">IF(OR(D174="",E174=""),0,ROUND(IFERROR(VLOOKUP(D174,음식DB!B5:G204,5,FALSE()),0)*E174/100,1))</f>
        <v>0</v>
      </c>
      <c r="I174" s="15" t="n">
        <f aca="false">IF(OR(D174="",E174=""),0,ROUND(IFERROR(VLOOKUP(D174,음식DB!B5:G204,6,FALSE()),0)*E174/100,1))</f>
        <v>0</v>
      </c>
      <c r="J174" s="16"/>
    </row>
    <row r="175" customFormat="false" ht="15" hidden="false" customHeight="false" outlineLevel="0" collapsed="false">
      <c r="B175" s="3"/>
      <c r="C175" s="4"/>
      <c r="D175" s="5"/>
      <c r="E175" s="6"/>
      <c r="F175" s="7" t="n">
        <f aca="false">IF(OR(D175="",E175=""),0,ROUND(IFERROR(VLOOKUP(D175,음식DB!B5:G204,3,FALSE()),0)*E175/100,0))</f>
        <v>0</v>
      </c>
      <c r="G175" s="8" t="n">
        <f aca="false">IF(OR(D175="",E175=""),0,ROUND(IFERROR(VLOOKUP(D175,음식DB!B5:G204,4,FALSE()),0)*E175/100,1))</f>
        <v>0</v>
      </c>
      <c r="H175" s="8" t="n">
        <f aca="false">IF(OR(D175="",E175=""),0,ROUND(IFERROR(VLOOKUP(D175,음식DB!B5:G204,5,FALSE()),0)*E175/100,1))</f>
        <v>0</v>
      </c>
      <c r="I175" s="8" t="n">
        <f aca="false">IF(OR(D175="",E175=""),0,ROUND(IFERROR(VLOOKUP(D175,음식DB!B5:G204,6,FALSE()),0)*E175/100,1))</f>
        <v>0</v>
      </c>
      <c r="J175" s="9"/>
    </row>
    <row r="176" customFormat="false" ht="15" hidden="false" customHeight="false" outlineLevel="0" collapsed="false">
      <c r="B176" s="10"/>
      <c r="C176" s="11"/>
      <c r="D176" s="12"/>
      <c r="E176" s="13"/>
      <c r="F176" s="14" t="n">
        <f aca="false">IF(OR(D176="",E176=""),0,ROUND(IFERROR(VLOOKUP(D176,음식DB!B5:G204,3,FALSE()),0)*E176/100,0))</f>
        <v>0</v>
      </c>
      <c r="G176" s="15" t="n">
        <f aca="false">IF(OR(D176="",E176=""),0,ROUND(IFERROR(VLOOKUP(D176,음식DB!B5:G204,4,FALSE()),0)*E176/100,1))</f>
        <v>0</v>
      </c>
      <c r="H176" s="15" t="n">
        <f aca="false">IF(OR(D176="",E176=""),0,ROUND(IFERROR(VLOOKUP(D176,음식DB!B5:G204,5,FALSE()),0)*E176/100,1))</f>
        <v>0</v>
      </c>
      <c r="I176" s="15" t="n">
        <f aca="false">IF(OR(D176="",E176=""),0,ROUND(IFERROR(VLOOKUP(D176,음식DB!B5:G204,6,FALSE()),0)*E176/100,1))</f>
        <v>0</v>
      </c>
      <c r="J176" s="16"/>
    </row>
    <row r="177" customFormat="false" ht="15" hidden="false" customHeight="false" outlineLevel="0" collapsed="false">
      <c r="B177" s="3"/>
      <c r="C177" s="4"/>
      <c r="D177" s="5"/>
      <c r="E177" s="6"/>
      <c r="F177" s="7" t="n">
        <f aca="false">IF(OR(D177="",E177=""),0,ROUND(IFERROR(VLOOKUP(D177,음식DB!B5:G204,3,FALSE()),0)*E177/100,0))</f>
        <v>0</v>
      </c>
      <c r="G177" s="8" t="n">
        <f aca="false">IF(OR(D177="",E177=""),0,ROUND(IFERROR(VLOOKUP(D177,음식DB!B5:G204,4,FALSE()),0)*E177/100,1))</f>
        <v>0</v>
      </c>
      <c r="H177" s="8" t="n">
        <f aca="false">IF(OR(D177="",E177=""),0,ROUND(IFERROR(VLOOKUP(D177,음식DB!B5:G204,5,FALSE()),0)*E177/100,1))</f>
        <v>0</v>
      </c>
      <c r="I177" s="8" t="n">
        <f aca="false">IF(OR(D177="",E177=""),0,ROUND(IFERROR(VLOOKUP(D177,음식DB!B5:G204,6,FALSE()),0)*E177/100,1))</f>
        <v>0</v>
      </c>
      <c r="J177" s="9"/>
    </row>
    <row r="178" customFormat="false" ht="15" hidden="false" customHeight="false" outlineLevel="0" collapsed="false">
      <c r="B178" s="10"/>
      <c r="C178" s="11"/>
      <c r="D178" s="12"/>
      <c r="E178" s="13"/>
      <c r="F178" s="14" t="n">
        <f aca="false">IF(OR(D178="",E178=""),0,ROUND(IFERROR(VLOOKUP(D178,음식DB!B5:G204,3,FALSE()),0)*E178/100,0))</f>
        <v>0</v>
      </c>
      <c r="G178" s="15" t="n">
        <f aca="false">IF(OR(D178="",E178=""),0,ROUND(IFERROR(VLOOKUP(D178,음식DB!B5:G204,4,FALSE()),0)*E178/100,1))</f>
        <v>0</v>
      </c>
      <c r="H178" s="15" t="n">
        <f aca="false">IF(OR(D178="",E178=""),0,ROUND(IFERROR(VLOOKUP(D178,음식DB!B5:G204,5,FALSE()),0)*E178/100,1))</f>
        <v>0</v>
      </c>
      <c r="I178" s="15" t="n">
        <f aca="false">IF(OR(D178="",E178=""),0,ROUND(IFERROR(VLOOKUP(D178,음식DB!B5:G204,6,FALSE()),0)*E178/100,1))</f>
        <v>0</v>
      </c>
      <c r="J178" s="16"/>
    </row>
    <row r="179" customFormat="false" ht="15" hidden="false" customHeight="false" outlineLevel="0" collapsed="false">
      <c r="B179" s="3"/>
      <c r="C179" s="4"/>
      <c r="D179" s="5"/>
      <c r="E179" s="6"/>
      <c r="F179" s="7" t="n">
        <f aca="false">IF(OR(D179="",E179=""),0,ROUND(IFERROR(VLOOKUP(D179,음식DB!B5:G204,3,FALSE()),0)*E179/100,0))</f>
        <v>0</v>
      </c>
      <c r="G179" s="8" t="n">
        <f aca="false">IF(OR(D179="",E179=""),0,ROUND(IFERROR(VLOOKUP(D179,음식DB!B5:G204,4,FALSE()),0)*E179/100,1))</f>
        <v>0</v>
      </c>
      <c r="H179" s="8" t="n">
        <f aca="false">IF(OR(D179="",E179=""),0,ROUND(IFERROR(VLOOKUP(D179,음식DB!B5:G204,5,FALSE()),0)*E179/100,1))</f>
        <v>0</v>
      </c>
      <c r="I179" s="8" t="n">
        <f aca="false">IF(OR(D179="",E179=""),0,ROUND(IFERROR(VLOOKUP(D179,음식DB!B5:G204,6,FALSE()),0)*E179/100,1))</f>
        <v>0</v>
      </c>
      <c r="J179" s="9"/>
    </row>
    <row r="180" customFormat="false" ht="15" hidden="false" customHeight="false" outlineLevel="0" collapsed="false">
      <c r="B180" s="10"/>
      <c r="C180" s="11"/>
      <c r="D180" s="12"/>
      <c r="E180" s="13"/>
      <c r="F180" s="14" t="n">
        <f aca="false">IF(OR(D180="",E180=""),0,ROUND(IFERROR(VLOOKUP(D180,음식DB!B5:G204,3,FALSE()),0)*E180/100,0))</f>
        <v>0</v>
      </c>
      <c r="G180" s="15" t="n">
        <f aca="false">IF(OR(D180="",E180=""),0,ROUND(IFERROR(VLOOKUP(D180,음식DB!B5:G204,4,FALSE()),0)*E180/100,1))</f>
        <v>0</v>
      </c>
      <c r="H180" s="15" t="n">
        <f aca="false">IF(OR(D180="",E180=""),0,ROUND(IFERROR(VLOOKUP(D180,음식DB!B5:G204,5,FALSE()),0)*E180/100,1))</f>
        <v>0</v>
      </c>
      <c r="I180" s="15" t="n">
        <f aca="false">IF(OR(D180="",E180=""),0,ROUND(IFERROR(VLOOKUP(D180,음식DB!B5:G204,6,FALSE()),0)*E180/100,1))</f>
        <v>0</v>
      </c>
      <c r="J180" s="16"/>
    </row>
    <row r="181" customFormat="false" ht="15" hidden="false" customHeight="false" outlineLevel="0" collapsed="false">
      <c r="B181" s="3"/>
      <c r="C181" s="4"/>
      <c r="D181" s="5"/>
      <c r="E181" s="6"/>
      <c r="F181" s="7" t="n">
        <f aca="false">IF(OR(D181="",E181=""),0,ROUND(IFERROR(VLOOKUP(D181,음식DB!B5:G204,3,FALSE()),0)*E181/100,0))</f>
        <v>0</v>
      </c>
      <c r="G181" s="8" t="n">
        <f aca="false">IF(OR(D181="",E181=""),0,ROUND(IFERROR(VLOOKUP(D181,음식DB!B5:G204,4,FALSE()),0)*E181/100,1))</f>
        <v>0</v>
      </c>
      <c r="H181" s="8" t="n">
        <f aca="false">IF(OR(D181="",E181=""),0,ROUND(IFERROR(VLOOKUP(D181,음식DB!B5:G204,5,FALSE()),0)*E181/100,1))</f>
        <v>0</v>
      </c>
      <c r="I181" s="8" t="n">
        <f aca="false">IF(OR(D181="",E181=""),0,ROUND(IFERROR(VLOOKUP(D181,음식DB!B5:G204,6,FALSE()),0)*E181/100,1))</f>
        <v>0</v>
      </c>
      <c r="J181" s="9"/>
    </row>
    <row r="182" customFormat="false" ht="15" hidden="false" customHeight="false" outlineLevel="0" collapsed="false">
      <c r="B182" s="10"/>
      <c r="C182" s="11"/>
      <c r="D182" s="12"/>
      <c r="E182" s="13"/>
      <c r="F182" s="14" t="n">
        <f aca="false">IF(OR(D182="",E182=""),0,ROUND(IFERROR(VLOOKUP(D182,음식DB!B5:G204,3,FALSE()),0)*E182/100,0))</f>
        <v>0</v>
      </c>
      <c r="G182" s="15" t="n">
        <f aca="false">IF(OR(D182="",E182=""),0,ROUND(IFERROR(VLOOKUP(D182,음식DB!B5:G204,4,FALSE()),0)*E182/100,1))</f>
        <v>0</v>
      </c>
      <c r="H182" s="15" t="n">
        <f aca="false">IF(OR(D182="",E182=""),0,ROUND(IFERROR(VLOOKUP(D182,음식DB!B5:G204,5,FALSE()),0)*E182/100,1))</f>
        <v>0</v>
      </c>
      <c r="I182" s="15" t="n">
        <f aca="false">IF(OR(D182="",E182=""),0,ROUND(IFERROR(VLOOKUP(D182,음식DB!B5:G204,6,FALSE()),0)*E182/100,1))</f>
        <v>0</v>
      </c>
      <c r="J182" s="16"/>
    </row>
    <row r="183" customFormat="false" ht="15" hidden="false" customHeight="false" outlineLevel="0" collapsed="false">
      <c r="B183" s="3"/>
      <c r="C183" s="4"/>
      <c r="D183" s="5"/>
      <c r="E183" s="6"/>
      <c r="F183" s="7" t="n">
        <f aca="false">IF(OR(D183="",E183=""),0,ROUND(IFERROR(VLOOKUP(D183,음식DB!B5:G204,3,FALSE()),0)*E183/100,0))</f>
        <v>0</v>
      </c>
      <c r="G183" s="8" t="n">
        <f aca="false">IF(OR(D183="",E183=""),0,ROUND(IFERROR(VLOOKUP(D183,음식DB!B5:G204,4,FALSE()),0)*E183/100,1))</f>
        <v>0</v>
      </c>
      <c r="H183" s="8" t="n">
        <f aca="false">IF(OR(D183="",E183=""),0,ROUND(IFERROR(VLOOKUP(D183,음식DB!B5:G204,5,FALSE()),0)*E183/100,1))</f>
        <v>0</v>
      </c>
      <c r="I183" s="8" t="n">
        <f aca="false">IF(OR(D183="",E183=""),0,ROUND(IFERROR(VLOOKUP(D183,음식DB!B5:G204,6,FALSE()),0)*E183/100,1))</f>
        <v>0</v>
      </c>
      <c r="J183" s="9"/>
    </row>
    <row r="184" customFormat="false" ht="15" hidden="false" customHeight="false" outlineLevel="0" collapsed="false">
      <c r="B184" s="10"/>
      <c r="C184" s="11"/>
      <c r="D184" s="12"/>
      <c r="E184" s="13"/>
      <c r="F184" s="14" t="n">
        <f aca="false">IF(OR(D184="",E184=""),0,ROUND(IFERROR(VLOOKUP(D184,음식DB!B5:G204,3,FALSE()),0)*E184/100,0))</f>
        <v>0</v>
      </c>
      <c r="G184" s="15" t="n">
        <f aca="false">IF(OR(D184="",E184=""),0,ROUND(IFERROR(VLOOKUP(D184,음식DB!B5:G204,4,FALSE()),0)*E184/100,1))</f>
        <v>0</v>
      </c>
      <c r="H184" s="15" t="n">
        <f aca="false">IF(OR(D184="",E184=""),0,ROUND(IFERROR(VLOOKUP(D184,음식DB!B5:G204,5,FALSE()),0)*E184/100,1))</f>
        <v>0</v>
      </c>
      <c r="I184" s="15" t="n">
        <f aca="false">IF(OR(D184="",E184=""),0,ROUND(IFERROR(VLOOKUP(D184,음식DB!B5:G204,6,FALSE()),0)*E184/100,1))</f>
        <v>0</v>
      </c>
      <c r="J184" s="16"/>
    </row>
    <row r="185" customFormat="false" ht="15" hidden="false" customHeight="false" outlineLevel="0" collapsed="false">
      <c r="B185" s="3"/>
      <c r="C185" s="4"/>
      <c r="D185" s="5"/>
      <c r="E185" s="6"/>
      <c r="F185" s="7" t="n">
        <f aca="false">IF(OR(D185="",E185=""),0,ROUND(IFERROR(VLOOKUP(D185,음식DB!B5:G204,3,FALSE()),0)*E185/100,0))</f>
        <v>0</v>
      </c>
      <c r="G185" s="8" t="n">
        <f aca="false">IF(OR(D185="",E185=""),0,ROUND(IFERROR(VLOOKUP(D185,음식DB!B5:G204,4,FALSE()),0)*E185/100,1))</f>
        <v>0</v>
      </c>
      <c r="H185" s="8" t="n">
        <f aca="false">IF(OR(D185="",E185=""),0,ROUND(IFERROR(VLOOKUP(D185,음식DB!B5:G204,5,FALSE()),0)*E185/100,1))</f>
        <v>0</v>
      </c>
      <c r="I185" s="8" t="n">
        <f aca="false">IF(OR(D185="",E185=""),0,ROUND(IFERROR(VLOOKUP(D185,음식DB!B5:G204,6,FALSE()),0)*E185/100,1))</f>
        <v>0</v>
      </c>
      <c r="J185" s="9"/>
    </row>
    <row r="186" customFormat="false" ht="15" hidden="false" customHeight="false" outlineLevel="0" collapsed="false">
      <c r="B186" s="10"/>
      <c r="C186" s="11"/>
      <c r="D186" s="12"/>
      <c r="E186" s="13"/>
      <c r="F186" s="14" t="n">
        <f aca="false">IF(OR(D186="",E186=""),0,ROUND(IFERROR(VLOOKUP(D186,음식DB!B5:G204,3,FALSE()),0)*E186/100,0))</f>
        <v>0</v>
      </c>
      <c r="G186" s="15" t="n">
        <f aca="false">IF(OR(D186="",E186=""),0,ROUND(IFERROR(VLOOKUP(D186,음식DB!B5:G204,4,FALSE()),0)*E186/100,1))</f>
        <v>0</v>
      </c>
      <c r="H186" s="15" t="n">
        <f aca="false">IF(OR(D186="",E186=""),0,ROUND(IFERROR(VLOOKUP(D186,음식DB!B5:G204,5,FALSE()),0)*E186/100,1))</f>
        <v>0</v>
      </c>
      <c r="I186" s="15" t="n">
        <f aca="false">IF(OR(D186="",E186=""),0,ROUND(IFERROR(VLOOKUP(D186,음식DB!B5:G204,6,FALSE()),0)*E186/100,1))</f>
        <v>0</v>
      </c>
      <c r="J186" s="16"/>
    </row>
    <row r="187" customFormat="false" ht="15" hidden="false" customHeight="false" outlineLevel="0" collapsed="false">
      <c r="B187" s="3"/>
      <c r="C187" s="4"/>
      <c r="D187" s="5"/>
      <c r="E187" s="6"/>
      <c r="F187" s="7" t="n">
        <f aca="false">IF(OR(D187="",E187=""),0,ROUND(IFERROR(VLOOKUP(D187,음식DB!B5:G204,3,FALSE()),0)*E187/100,0))</f>
        <v>0</v>
      </c>
      <c r="G187" s="8" t="n">
        <f aca="false">IF(OR(D187="",E187=""),0,ROUND(IFERROR(VLOOKUP(D187,음식DB!B5:G204,4,FALSE()),0)*E187/100,1))</f>
        <v>0</v>
      </c>
      <c r="H187" s="8" t="n">
        <f aca="false">IF(OR(D187="",E187=""),0,ROUND(IFERROR(VLOOKUP(D187,음식DB!B5:G204,5,FALSE()),0)*E187/100,1))</f>
        <v>0</v>
      </c>
      <c r="I187" s="8" t="n">
        <f aca="false">IF(OR(D187="",E187=""),0,ROUND(IFERROR(VLOOKUP(D187,음식DB!B5:G204,6,FALSE()),0)*E187/100,1))</f>
        <v>0</v>
      </c>
      <c r="J187" s="9"/>
    </row>
    <row r="188" customFormat="false" ht="15" hidden="false" customHeight="false" outlineLevel="0" collapsed="false">
      <c r="B188" s="10"/>
      <c r="C188" s="11"/>
      <c r="D188" s="12"/>
      <c r="E188" s="13"/>
      <c r="F188" s="14" t="n">
        <f aca="false">IF(OR(D188="",E188=""),0,ROUND(IFERROR(VLOOKUP(D188,음식DB!B5:G204,3,FALSE()),0)*E188/100,0))</f>
        <v>0</v>
      </c>
      <c r="G188" s="15" t="n">
        <f aca="false">IF(OR(D188="",E188=""),0,ROUND(IFERROR(VLOOKUP(D188,음식DB!B5:G204,4,FALSE()),0)*E188/100,1))</f>
        <v>0</v>
      </c>
      <c r="H188" s="15" t="n">
        <f aca="false">IF(OR(D188="",E188=""),0,ROUND(IFERROR(VLOOKUP(D188,음식DB!B5:G204,5,FALSE()),0)*E188/100,1))</f>
        <v>0</v>
      </c>
      <c r="I188" s="15" t="n">
        <f aca="false">IF(OR(D188="",E188=""),0,ROUND(IFERROR(VLOOKUP(D188,음식DB!B5:G204,6,FALSE()),0)*E188/100,1))</f>
        <v>0</v>
      </c>
      <c r="J188" s="16"/>
    </row>
    <row r="189" customFormat="false" ht="15" hidden="false" customHeight="false" outlineLevel="0" collapsed="false">
      <c r="B189" s="3"/>
      <c r="C189" s="4"/>
      <c r="D189" s="5"/>
      <c r="E189" s="6"/>
      <c r="F189" s="7" t="n">
        <f aca="false">IF(OR(D189="",E189=""),0,ROUND(IFERROR(VLOOKUP(D189,음식DB!B5:G204,3,FALSE()),0)*E189/100,0))</f>
        <v>0</v>
      </c>
      <c r="G189" s="8" t="n">
        <f aca="false">IF(OR(D189="",E189=""),0,ROUND(IFERROR(VLOOKUP(D189,음식DB!B5:G204,4,FALSE()),0)*E189/100,1))</f>
        <v>0</v>
      </c>
      <c r="H189" s="8" t="n">
        <f aca="false">IF(OR(D189="",E189=""),0,ROUND(IFERROR(VLOOKUP(D189,음식DB!B5:G204,5,FALSE()),0)*E189/100,1))</f>
        <v>0</v>
      </c>
      <c r="I189" s="8" t="n">
        <f aca="false">IF(OR(D189="",E189=""),0,ROUND(IFERROR(VLOOKUP(D189,음식DB!B5:G204,6,FALSE()),0)*E189/100,1))</f>
        <v>0</v>
      </c>
      <c r="J189" s="9"/>
    </row>
    <row r="190" customFormat="false" ht="15" hidden="false" customHeight="false" outlineLevel="0" collapsed="false">
      <c r="B190" s="10"/>
      <c r="C190" s="11"/>
      <c r="D190" s="12"/>
      <c r="E190" s="13"/>
      <c r="F190" s="14" t="n">
        <f aca="false">IF(OR(D190="",E190=""),0,ROUND(IFERROR(VLOOKUP(D190,음식DB!B5:G204,3,FALSE()),0)*E190/100,0))</f>
        <v>0</v>
      </c>
      <c r="G190" s="15" t="n">
        <f aca="false">IF(OR(D190="",E190=""),0,ROUND(IFERROR(VLOOKUP(D190,음식DB!B5:G204,4,FALSE()),0)*E190/100,1))</f>
        <v>0</v>
      </c>
      <c r="H190" s="15" t="n">
        <f aca="false">IF(OR(D190="",E190=""),0,ROUND(IFERROR(VLOOKUP(D190,음식DB!B5:G204,5,FALSE()),0)*E190/100,1))</f>
        <v>0</v>
      </c>
      <c r="I190" s="15" t="n">
        <f aca="false">IF(OR(D190="",E190=""),0,ROUND(IFERROR(VLOOKUP(D190,음식DB!B5:G204,6,FALSE()),0)*E190/100,1))</f>
        <v>0</v>
      </c>
      <c r="J190" s="16"/>
    </row>
    <row r="191" customFormat="false" ht="15" hidden="false" customHeight="false" outlineLevel="0" collapsed="false">
      <c r="B191" s="3"/>
      <c r="C191" s="4"/>
      <c r="D191" s="5"/>
      <c r="E191" s="6"/>
      <c r="F191" s="7" t="n">
        <f aca="false">IF(OR(D191="",E191=""),0,ROUND(IFERROR(VLOOKUP(D191,음식DB!B5:G204,3,FALSE()),0)*E191/100,0))</f>
        <v>0</v>
      </c>
      <c r="G191" s="8" t="n">
        <f aca="false">IF(OR(D191="",E191=""),0,ROUND(IFERROR(VLOOKUP(D191,음식DB!B5:G204,4,FALSE()),0)*E191/100,1))</f>
        <v>0</v>
      </c>
      <c r="H191" s="8" t="n">
        <f aca="false">IF(OR(D191="",E191=""),0,ROUND(IFERROR(VLOOKUP(D191,음식DB!B5:G204,5,FALSE()),0)*E191/100,1))</f>
        <v>0</v>
      </c>
      <c r="I191" s="8" t="n">
        <f aca="false">IF(OR(D191="",E191=""),0,ROUND(IFERROR(VLOOKUP(D191,음식DB!B5:G204,6,FALSE()),0)*E191/100,1))</f>
        <v>0</v>
      </c>
      <c r="J191" s="9"/>
    </row>
    <row r="192" customFormat="false" ht="15" hidden="false" customHeight="false" outlineLevel="0" collapsed="false">
      <c r="B192" s="10"/>
      <c r="C192" s="11"/>
      <c r="D192" s="12"/>
      <c r="E192" s="13"/>
      <c r="F192" s="14" t="n">
        <f aca="false">IF(OR(D192="",E192=""),0,ROUND(IFERROR(VLOOKUP(D192,음식DB!B5:G204,3,FALSE()),0)*E192/100,0))</f>
        <v>0</v>
      </c>
      <c r="G192" s="15" t="n">
        <f aca="false">IF(OR(D192="",E192=""),0,ROUND(IFERROR(VLOOKUP(D192,음식DB!B5:G204,4,FALSE()),0)*E192/100,1))</f>
        <v>0</v>
      </c>
      <c r="H192" s="15" t="n">
        <f aca="false">IF(OR(D192="",E192=""),0,ROUND(IFERROR(VLOOKUP(D192,음식DB!B5:G204,5,FALSE()),0)*E192/100,1))</f>
        <v>0</v>
      </c>
      <c r="I192" s="15" t="n">
        <f aca="false">IF(OR(D192="",E192=""),0,ROUND(IFERROR(VLOOKUP(D192,음식DB!B5:G204,6,FALSE()),0)*E192/100,1))</f>
        <v>0</v>
      </c>
      <c r="J192" s="16"/>
    </row>
    <row r="193" customFormat="false" ht="15" hidden="false" customHeight="false" outlineLevel="0" collapsed="false">
      <c r="B193" s="3"/>
      <c r="C193" s="4"/>
      <c r="D193" s="5"/>
      <c r="E193" s="6"/>
      <c r="F193" s="7" t="n">
        <f aca="false">IF(OR(D193="",E193=""),0,ROUND(IFERROR(VLOOKUP(D193,음식DB!B5:G204,3,FALSE()),0)*E193/100,0))</f>
        <v>0</v>
      </c>
      <c r="G193" s="8" t="n">
        <f aca="false">IF(OR(D193="",E193=""),0,ROUND(IFERROR(VLOOKUP(D193,음식DB!B5:G204,4,FALSE()),0)*E193/100,1))</f>
        <v>0</v>
      </c>
      <c r="H193" s="8" t="n">
        <f aca="false">IF(OR(D193="",E193=""),0,ROUND(IFERROR(VLOOKUP(D193,음식DB!B5:G204,5,FALSE()),0)*E193/100,1))</f>
        <v>0</v>
      </c>
      <c r="I193" s="8" t="n">
        <f aca="false">IF(OR(D193="",E193=""),0,ROUND(IFERROR(VLOOKUP(D193,음식DB!B5:G204,6,FALSE()),0)*E193/100,1))</f>
        <v>0</v>
      </c>
      <c r="J193" s="9"/>
    </row>
    <row r="194" customFormat="false" ht="15" hidden="false" customHeight="false" outlineLevel="0" collapsed="false">
      <c r="B194" s="10"/>
      <c r="C194" s="11"/>
      <c r="D194" s="12"/>
      <c r="E194" s="13"/>
      <c r="F194" s="14" t="n">
        <f aca="false">IF(OR(D194="",E194=""),0,ROUND(IFERROR(VLOOKUP(D194,음식DB!B5:G204,3,FALSE()),0)*E194/100,0))</f>
        <v>0</v>
      </c>
      <c r="G194" s="15" t="n">
        <f aca="false">IF(OR(D194="",E194=""),0,ROUND(IFERROR(VLOOKUP(D194,음식DB!B5:G204,4,FALSE()),0)*E194/100,1))</f>
        <v>0</v>
      </c>
      <c r="H194" s="15" t="n">
        <f aca="false">IF(OR(D194="",E194=""),0,ROUND(IFERROR(VLOOKUP(D194,음식DB!B5:G204,5,FALSE()),0)*E194/100,1))</f>
        <v>0</v>
      </c>
      <c r="I194" s="15" t="n">
        <f aca="false">IF(OR(D194="",E194=""),0,ROUND(IFERROR(VLOOKUP(D194,음식DB!B5:G204,6,FALSE()),0)*E194/100,1))</f>
        <v>0</v>
      </c>
      <c r="J194" s="16"/>
    </row>
    <row r="195" customFormat="false" ht="15" hidden="false" customHeight="false" outlineLevel="0" collapsed="false">
      <c r="B195" s="3"/>
      <c r="C195" s="4"/>
      <c r="D195" s="5"/>
      <c r="E195" s="6"/>
      <c r="F195" s="7" t="n">
        <f aca="false">IF(OR(D195="",E195=""),0,ROUND(IFERROR(VLOOKUP(D195,음식DB!B5:G204,3,FALSE()),0)*E195/100,0))</f>
        <v>0</v>
      </c>
      <c r="G195" s="8" t="n">
        <f aca="false">IF(OR(D195="",E195=""),0,ROUND(IFERROR(VLOOKUP(D195,음식DB!B5:G204,4,FALSE()),0)*E195/100,1))</f>
        <v>0</v>
      </c>
      <c r="H195" s="8" t="n">
        <f aca="false">IF(OR(D195="",E195=""),0,ROUND(IFERROR(VLOOKUP(D195,음식DB!B5:G204,5,FALSE()),0)*E195/100,1))</f>
        <v>0</v>
      </c>
      <c r="I195" s="8" t="n">
        <f aca="false">IF(OR(D195="",E195=""),0,ROUND(IFERROR(VLOOKUP(D195,음식DB!B5:G204,6,FALSE()),0)*E195/100,1))</f>
        <v>0</v>
      </c>
      <c r="J195" s="9"/>
    </row>
    <row r="196" customFormat="false" ht="15" hidden="false" customHeight="false" outlineLevel="0" collapsed="false">
      <c r="B196" s="10"/>
      <c r="C196" s="11"/>
      <c r="D196" s="12"/>
      <c r="E196" s="13"/>
      <c r="F196" s="14" t="n">
        <f aca="false">IF(OR(D196="",E196=""),0,ROUND(IFERROR(VLOOKUP(D196,음식DB!B5:G204,3,FALSE()),0)*E196/100,0))</f>
        <v>0</v>
      </c>
      <c r="G196" s="15" t="n">
        <f aca="false">IF(OR(D196="",E196=""),0,ROUND(IFERROR(VLOOKUP(D196,음식DB!B5:G204,4,FALSE()),0)*E196/100,1))</f>
        <v>0</v>
      </c>
      <c r="H196" s="15" t="n">
        <f aca="false">IF(OR(D196="",E196=""),0,ROUND(IFERROR(VLOOKUP(D196,음식DB!B5:G204,5,FALSE()),0)*E196/100,1))</f>
        <v>0</v>
      </c>
      <c r="I196" s="15" t="n">
        <f aca="false">IF(OR(D196="",E196=""),0,ROUND(IFERROR(VLOOKUP(D196,음식DB!B5:G204,6,FALSE()),0)*E196/100,1))</f>
        <v>0</v>
      </c>
      <c r="J196" s="16"/>
    </row>
    <row r="197" customFormat="false" ht="15" hidden="false" customHeight="false" outlineLevel="0" collapsed="false">
      <c r="B197" s="3"/>
      <c r="C197" s="4"/>
      <c r="D197" s="5"/>
      <c r="E197" s="6"/>
      <c r="F197" s="7" t="n">
        <f aca="false">IF(OR(D197="",E197=""),0,ROUND(IFERROR(VLOOKUP(D197,음식DB!B5:G204,3,FALSE()),0)*E197/100,0))</f>
        <v>0</v>
      </c>
      <c r="G197" s="8" t="n">
        <f aca="false">IF(OR(D197="",E197=""),0,ROUND(IFERROR(VLOOKUP(D197,음식DB!B5:G204,4,FALSE()),0)*E197/100,1))</f>
        <v>0</v>
      </c>
      <c r="H197" s="8" t="n">
        <f aca="false">IF(OR(D197="",E197=""),0,ROUND(IFERROR(VLOOKUP(D197,음식DB!B5:G204,5,FALSE()),0)*E197/100,1))</f>
        <v>0</v>
      </c>
      <c r="I197" s="8" t="n">
        <f aca="false">IF(OR(D197="",E197=""),0,ROUND(IFERROR(VLOOKUP(D197,음식DB!B5:G204,6,FALSE()),0)*E197/100,1))</f>
        <v>0</v>
      </c>
      <c r="J197" s="9"/>
    </row>
    <row r="198" customFormat="false" ht="15" hidden="false" customHeight="false" outlineLevel="0" collapsed="false">
      <c r="B198" s="10"/>
      <c r="C198" s="11"/>
      <c r="D198" s="12"/>
      <c r="E198" s="13"/>
      <c r="F198" s="14" t="n">
        <f aca="false">IF(OR(D198="",E198=""),0,ROUND(IFERROR(VLOOKUP(D198,음식DB!B5:G204,3,FALSE()),0)*E198/100,0))</f>
        <v>0</v>
      </c>
      <c r="G198" s="15" t="n">
        <f aca="false">IF(OR(D198="",E198=""),0,ROUND(IFERROR(VLOOKUP(D198,음식DB!B5:G204,4,FALSE()),0)*E198/100,1))</f>
        <v>0</v>
      </c>
      <c r="H198" s="15" t="n">
        <f aca="false">IF(OR(D198="",E198=""),0,ROUND(IFERROR(VLOOKUP(D198,음식DB!B5:G204,5,FALSE()),0)*E198/100,1))</f>
        <v>0</v>
      </c>
      <c r="I198" s="15" t="n">
        <f aca="false">IF(OR(D198="",E198=""),0,ROUND(IFERROR(VLOOKUP(D198,음식DB!B5:G204,6,FALSE()),0)*E198/100,1))</f>
        <v>0</v>
      </c>
      <c r="J198" s="16"/>
    </row>
    <row r="199" customFormat="false" ht="15" hidden="false" customHeight="false" outlineLevel="0" collapsed="false">
      <c r="B199" s="3"/>
      <c r="C199" s="4"/>
      <c r="D199" s="5"/>
      <c r="E199" s="6"/>
      <c r="F199" s="7" t="n">
        <f aca="false">IF(OR(D199="",E199=""),0,ROUND(IFERROR(VLOOKUP(D199,음식DB!B5:G204,3,FALSE()),0)*E199/100,0))</f>
        <v>0</v>
      </c>
      <c r="G199" s="8" t="n">
        <f aca="false">IF(OR(D199="",E199=""),0,ROUND(IFERROR(VLOOKUP(D199,음식DB!B5:G204,4,FALSE()),0)*E199/100,1))</f>
        <v>0</v>
      </c>
      <c r="H199" s="8" t="n">
        <f aca="false">IF(OR(D199="",E199=""),0,ROUND(IFERROR(VLOOKUP(D199,음식DB!B5:G204,5,FALSE()),0)*E199/100,1))</f>
        <v>0</v>
      </c>
      <c r="I199" s="8" t="n">
        <f aca="false">IF(OR(D199="",E199=""),0,ROUND(IFERROR(VLOOKUP(D199,음식DB!B5:G204,6,FALSE()),0)*E199/100,1))</f>
        <v>0</v>
      </c>
      <c r="J199" s="9"/>
    </row>
    <row r="200" customFormat="false" ht="15" hidden="false" customHeight="false" outlineLevel="0" collapsed="false">
      <c r="B200" s="10"/>
      <c r="C200" s="11"/>
      <c r="D200" s="12"/>
      <c r="E200" s="13"/>
      <c r="F200" s="14" t="n">
        <f aca="false">IF(OR(D200="",E200=""),0,ROUND(IFERROR(VLOOKUP(D200,음식DB!B5:G204,3,FALSE()),0)*E200/100,0))</f>
        <v>0</v>
      </c>
      <c r="G200" s="15" t="n">
        <f aca="false">IF(OR(D200="",E200=""),0,ROUND(IFERROR(VLOOKUP(D200,음식DB!B5:G204,4,FALSE()),0)*E200/100,1))</f>
        <v>0</v>
      </c>
      <c r="H200" s="15" t="n">
        <f aca="false">IF(OR(D200="",E200=""),0,ROUND(IFERROR(VLOOKUP(D200,음식DB!B5:G204,5,FALSE()),0)*E200/100,1))</f>
        <v>0</v>
      </c>
      <c r="I200" s="15" t="n">
        <f aca="false">IF(OR(D200="",E200=""),0,ROUND(IFERROR(VLOOKUP(D200,음식DB!B5:G204,6,FALSE()),0)*E200/100,1))</f>
        <v>0</v>
      </c>
      <c r="J200" s="16"/>
    </row>
    <row r="201" customFormat="false" ht="15" hidden="false" customHeight="false" outlineLevel="0" collapsed="false">
      <c r="B201" s="3"/>
      <c r="C201" s="4"/>
      <c r="D201" s="5"/>
      <c r="E201" s="6"/>
      <c r="F201" s="7" t="n">
        <f aca="false">IF(OR(D201="",E201=""),0,ROUND(IFERROR(VLOOKUP(D201,음식DB!B5:G204,3,FALSE()),0)*E201/100,0))</f>
        <v>0</v>
      </c>
      <c r="G201" s="8" t="n">
        <f aca="false">IF(OR(D201="",E201=""),0,ROUND(IFERROR(VLOOKUP(D201,음식DB!B5:G204,4,FALSE()),0)*E201/100,1))</f>
        <v>0</v>
      </c>
      <c r="H201" s="8" t="n">
        <f aca="false">IF(OR(D201="",E201=""),0,ROUND(IFERROR(VLOOKUP(D201,음식DB!B5:G204,5,FALSE()),0)*E201/100,1))</f>
        <v>0</v>
      </c>
      <c r="I201" s="8" t="n">
        <f aca="false">IF(OR(D201="",E201=""),0,ROUND(IFERROR(VLOOKUP(D201,음식DB!B5:G204,6,FALSE()),0)*E201/100,1))</f>
        <v>0</v>
      </c>
      <c r="J201" s="9"/>
    </row>
    <row r="202" customFormat="false" ht="15" hidden="false" customHeight="false" outlineLevel="0" collapsed="false">
      <c r="B202" s="10"/>
      <c r="C202" s="11"/>
      <c r="D202" s="12"/>
      <c r="E202" s="13"/>
      <c r="F202" s="14" t="n">
        <f aca="false">IF(OR(D202="",E202=""),0,ROUND(IFERROR(VLOOKUP(D202,음식DB!B5:G204,3,FALSE()),0)*E202/100,0))</f>
        <v>0</v>
      </c>
      <c r="G202" s="15" t="n">
        <f aca="false">IF(OR(D202="",E202=""),0,ROUND(IFERROR(VLOOKUP(D202,음식DB!B5:G204,4,FALSE()),0)*E202/100,1))</f>
        <v>0</v>
      </c>
      <c r="H202" s="15" t="n">
        <f aca="false">IF(OR(D202="",E202=""),0,ROUND(IFERROR(VLOOKUP(D202,음식DB!B5:G204,5,FALSE()),0)*E202/100,1))</f>
        <v>0</v>
      </c>
      <c r="I202" s="15" t="n">
        <f aca="false">IF(OR(D202="",E202=""),0,ROUND(IFERROR(VLOOKUP(D202,음식DB!B5:G204,6,FALSE()),0)*E202/100,1))</f>
        <v>0</v>
      </c>
      <c r="J202" s="16"/>
    </row>
    <row r="203" customFormat="false" ht="15" hidden="false" customHeight="false" outlineLevel="0" collapsed="false">
      <c r="B203" s="3"/>
      <c r="C203" s="4"/>
      <c r="D203" s="5"/>
      <c r="E203" s="6"/>
      <c r="F203" s="7" t="n">
        <f aca="false">IF(OR(D203="",E203=""),0,ROUND(IFERROR(VLOOKUP(D203,음식DB!B5:G204,3,FALSE()),0)*E203/100,0))</f>
        <v>0</v>
      </c>
      <c r="G203" s="8" t="n">
        <f aca="false">IF(OR(D203="",E203=""),0,ROUND(IFERROR(VLOOKUP(D203,음식DB!B5:G204,4,FALSE()),0)*E203/100,1))</f>
        <v>0</v>
      </c>
      <c r="H203" s="8" t="n">
        <f aca="false">IF(OR(D203="",E203=""),0,ROUND(IFERROR(VLOOKUP(D203,음식DB!B5:G204,5,FALSE()),0)*E203/100,1))</f>
        <v>0</v>
      </c>
      <c r="I203" s="8" t="n">
        <f aca="false">IF(OR(D203="",E203=""),0,ROUND(IFERROR(VLOOKUP(D203,음식DB!B5:G204,6,FALSE()),0)*E203/100,1))</f>
        <v>0</v>
      </c>
      <c r="J203" s="9"/>
    </row>
    <row r="204" customFormat="false" ht="15" hidden="false" customHeight="false" outlineLevel="0" collapsed="false">
      <c r="B204" s="10"/>
      <c r="C204" s="11"/>
      <c r="D204" s="12"/>
      <c r="E204" s="13"/>
      <c r="F204" s="14" t="n">
        <f aca="false">IF(OR(D204="",E204=""),0,ROUND(IFERROR(VLOOKUP(D204,음식DB!B5:G204,3,FALSE()),0)*E204/100,0))</f>
        <v>0</v>
      </c>
      <c r="G204" s="15" t="n">
        <f aca="false">IF(OR(D204="",E204=""),0,ROUND(IFERROR(VLOOKUP(D204,음식DB!B5:G204,4,FALSE()),0)*E204/100,1))</f>
        <v>0</v>
      </c>
      <c r="H204" s="15" t="n">
        <f aca="false">IF(OR(D204="",E204=""),0,ROUND(IFERROR(VLOOKUP(D204,음식DB!B5:G204,5,FALSE()),0)*E204/100,1))</f>
        <v>0</v>
      </c>
      <c r="I204" s="15" t="n">
        <f aca="false">IF(OR(D204="",E204=""),0,ROUND(IFERROR(VLOOKUP(D204,음식DB!B5:G204,6,FALSE()),0)*E204/100,1))</f>
        <v>0</v>
      </c>
      <c r="J204" s="16"/>
    </row>
    <row r="205" customFormat="false" ht="15" hidden="false" customHeight="false" outlineLevel="0" collapsed="false">
      <c r="B205" s="3"/>
      <c r="C205" s="4"/>
      <c r="D205" s="5"/>
      <c r="E205" s="6"/>
      <c r="F205" s="7" t="n">
        <f aca="false">IF(OR(D205="",E205=""),0,ROUND(IFERROR(VLOOKUP(D205,음식DB!B5:G204,3,FALSE()),0)*E205/100,0))</f>
        <v>0</v>
      </c>
      <c r="G205" s="8" t="n">
        <f aca="false">IF(OR(D205="",E205=""),0,ROUND(IFERROR(VLOOKUP(D205,음식DB!B5:G204,4,FALSE()),0)*E205/100,1))</f>
        <v>0</v>
      </c>
      <c r="H205" s="8" t="n">
        <f aca="false">IF(OR(D205="",E205=""),0,ROUND(IFERROR(VLOOKUP(D205,음식DB!B5:G204,5,FALSE()),0)*E205/100,1))</f>
        <v>0</v>
      </c>
      <c r="I205" s="8" t="n">
        <f aca="false">IF(OR(D205="",E205=""),0,ROUND(IFERROR(VLOOKUP(D205,음식DB!B5:G204,6,FALSE()),0)*E205/100,1))</f>
        <v>0</v>
      </c>
      <c r="J205" s="9"/>
    </row>
    <row r="206" customFormat="false" ht="15" hidden="false" customHeight="false" outlineLevel="0" collapsed="false">
      <c r="B206" s="10"/>
      <c r="C206" s="11"/>
      <c r="D206" s="12"/>
      <c r="E206" s="13"/>
      <c r="F206" s="14" t="n">
        <f aca="false">IF(OR(D206="",E206=""),0,ROUND(IFERROR(VLOOKUP(D206,음식DB!B5:G204,3,FALSE()),0)*E206/100,0))</f>
        <v>0</v>
      </c>
      <c r="G206" s="15" t="n">
        <f aca="false">IF(OR(D206="",E206=""),0,ROUND(IFERROR(VLOOKUP(D206,음식DB!B5:G204,4,FALSE()),0)*E206/100,1))</f>
        <v>0</v>
      </c>
      <c r="H206" s="15" t="n">
        <f aca="false">IF(OR(D206="",E206=""),0,ROUND(IFERROR(VLOOKUP(D206,음식DB!B5:G204,5,FALSE()),0)*E206/100,1))</f>
        <v>0</v>
      </c>
      <c r="I206" s="15" t="n">
        <f aca="false">IF(OR(D206="",E206=""),0,ROUND(IFERROR(VLOOKUP(D206,음식DB!B5:G204,6,FALSE()),0)*E206/100,1))</f>
        <v>0</v>
      </c>
      <c r="J206" s="16"/>
    </row>
    <row r="207" customFormat="false" ht="15" hidden="false" customHeight="false" outlineLevel="0" collapsed="false">
      <c r="B207" s="3"/>
      <c r="C207" s="4"/>
      <c r="D207" s="5"/>
      <c r="E207" s="6"/>
      <c r="F207" s="7" t="n">
        <f aca="false">IF(OR(D207="",E207=""),0,ROUND(IFERROR(VLOOKUP(D207,음식DB!B5:G204,3,FALSE()),0)*E207/100,0))</f>
        <v>0</v>
      </c>
      <c r="G207" s="8" t="n">
        <f aca="false">IF(OR(D207="",E207=""),0,ROUND(IFERROR(VLOOKUP(D207,음식DB!B5:G204,4,FALSE()),0)*E207/100,1))</f>
        <v>0</v>
      </c>
      <c r="H207" s="8" t="n">
        <f aca="false">IF(OR(D207="",E207=""),0,ROUND(IFERROR(VLOOKUP(D207,음식DB!B5:G204,5,FALSE()),0)*E207/100,1))</f>
        <v>0</v>
      </c>
      <c r="I207" s="8" t="n">
        <f aca="false">IF(OR(D207="",E207=""),0,ROUND(IFERROR(VLOOKUP(D207,음식DB!B5:G204,6,FALSE()),0)*E207/100,1))</f>
        <v>0</v>
      </c>
      <c r="J207" s="9"/>
    </row>
    <row r="208" customFormat="false" ht="15" hidden="false" customHeight="false" outlineLevel="0" collapsed="false">
      <c r="B208" s="10"/>
      <c r="C208" s="11"/>
      <c r="D208" s="12"/>
      <c r="E208" s="13"/>
      <c r="F208" s="14" t="n">
        <f aca="false">IF(OR(D208="",E208=""),0,ROUND(IFERROR(VLOOKUP(D208,음식DB!B5:G204,3,FALSE()),0)*E208/100,0))</f>
        <v>0</v>
      </c>
      <c r="G208" s="15" t="n">
        <f aca="false">IF(OR(D208="",E208=""),0,ROUND(IFERROR(VLOOKUP(D208,음식DB!B5:G204,4,FALSE()),0)*E208/100,1))</f>
        <v>0</v>
      </c>
      <c r="H208" s="15" t="n">
        <f aca="false">IF(OR(D208="",E208=""),0,ROUND(IFERROR(VLOOKUP(D208,음식DB!B5:G204,5,FALSE()),0)*E208/100,1))</f>
        <v>0</v>
      </c>
      <c r="I208" s="15" t="n">
        <f aca="false">IF(OR(D208="",E208=""),0,ROUND(IFERROR(VLOOKUP(D208,음식DB!B5:G204,6,FALSE()),0)*E208/100,1))</f>
        <v>0</v>
      </c>
      <c r="J208" s="16"/>
    </row>
    <row r="209" customFormat="false" ht="15" hidden="false" customHeight="false" outlineLevel="0" collapsed="false">
      <c r="B209" s="3"/>
      <c r="C209" s="4"/>
      <c r="D209" s="5"/>
      <c r="E209" s="6"/>
      <c r="F209" s="7" t="n">
        <f aca="false">IF(OR(D209="",E209=""),0,ROUND(IFERROR(VLOOKUP(D209,음식DB!B5:G204,3,FALSE()),0)*E209/100,0))</f>
        <v>0</v>
      </c>
      <c r="G209" s="8" t="n">
        <f aca="false">IF(OR(D209="",E209=""),0,ROUND(IFERROR(VLOOKUP(D209,음식DB!B5:G204,4,FALSE()),0)*E209/100,1))</f>
        <v>0</v>
      </c>
      <c r="H209" s="8" t="n">
        <f aca="false">IF(OR(D209="",E209=""),0,ROUND(IFERROR(VLOOKUP(D209,음식DB!B5:G204,5,FALSE()),0)*E209/100,1))</f>
        <v>0</v>
      </c>
      <c r="I209" s="8" t="n">
        <f aca="false">IF(OR(D209="",E209=""),0,ROUND(IFERROR(VLOOKUP(D209,음식DB!B5:G204,6,FALSE()),0)*E209/100,1))</f>
        <v>0</v>
      </c>
      <c r="J209" s="9"/>
    </row>
    <row r="210" customFormat="false" ht="15" hidden="false" customHeight="false" outlineLevel="0" collapsed="false">
      <c r="B210" s="10"/>
      <c r="C210" s="11"/>
      <c r="D210" s="12"/>
      <c r="E210" s="13"/>
      <c r="F210" s="14" t="n">
        <f aca="false">IF(OR(D210="",E210=""),0,ROUND(IFERROR(VLOOKUP(D210,음식DB!B5:G204,3,FALSE()),0)*E210/100,0))</f>
        <v>0</v>
      </c>
      <c r="G210" s="15" t="n">
        <f aca="false">IF(OR(D210="",E210=""),0,ROUND(IFERROR(VLOOKUP(D210,음식DB!B5:G204,4,FALSE()),0)*E210/100,1))</f>
        <v>0</v>
      </c>
      <c r="H210" s="15" t="n">
        <f aca="false">IF(OR(D210="",E210=""),0,ROUND(IFERROR(VLOOKUP(D210,음식DB!B5:G204,5,FALSE()),0)*E210/100,1))</f>
        <v>0</v>
      </c>
      <c r="I210" s="15" t="n">
        <f aca="false">IF(OR(D210="",E210=""),0,ROUND(IFERROR(VLOOKUP(D210,음식DB!B5:G204,6,FALSE()),0)*E210/100,1))</f>
        <v>0</v>
      </c>
      <c r="J210" s="16"/>
    </row>
    <row r="211" customFormat="false" ht="15" hidden="false" customHeight="false" outlineLevel="0" collapsed="false">
      <c r="B211" s="3"/>
      <c r="C211" s="4"/>
      <c r="D211" s="5"/>
      <c r="E211" s="6"/>
      <c r="F211" s="7" t="n">
        <f aca="false">IF(OR(D211="",E211=""),0,ROUND(IFERROR(VLOOKUP(D211,음식DB!B5:G204,3,FALSE()),0)*E211/100,0))</f>
        <v>0</v>
      </c>
      <c r="G211" s="8" t="n">
        <f aca="false">IF(OR(D211="",E211=""),0,ROUND(IFERROR(VLOOKUP(D211,음식DB!B5:G204,4,FALSE()),0)*E211/100,1))</f>
        <v>0</v>
      </c>
      <c r="H211" s="8" t="n">
        <f aca="false">IF(OR(D211="",E211=""),0,ROUND(IFERROR(VLOOKUP(D211,음식DB!B5:G204,5,FALSE()),0)*E211/100,1))</f>
        <v>0</v>
      </c>
      <c r="I211" s="8" t="n">
        <f aca="false">IF(OR(D211="",E211=""),0,ROUND(IFERROR(VLOOKUP(D211,음식DB!B5:G204,6,FALSE()),0)*E211/100,1))</f>
        <v>0</v>
      </c>
      <c r="J211" s="9"/>
    </row>
    <row r="212" customFormat="false" ht="15" hidden="false" customHeight="false" outlineLevel="0" collapsed="false">
      <c r="B212" s="10"/>
      <c r="C212" s="11"/>
      <c r="D212" s="12"/>
      <c r="E212" s="13"/>
      <c r="F212" s="14" t="n">
        <f aca="false">IF(OR(D212="",E212=""),0,ROUND(IFERROR(VLOOKUP(D212,음식DB!B5:G204,3,FALSE()),0)*E212/100,0))</f>
        <v>0</v>
      </c>
      <c r="G212" s="15" t="n">
        <f aca="false">IF(OR(D212="",E212=""),0,ROUND(IFERROR(VLOOKUP(D212,음식DB!B5:G204,4,FALSE()),0)*E212/100,1))</f>
        <v>0</v>
      </c>
      <c r="H212" s="15" t="n">
        <f aca="false">IF(OR(D212="",E212=""),0,ROUND(IFERROR(VLOOKUP(D212,음식DB!B5:G204,5,FALSE()),0)*E212/100,1))</f>
        <v>0</v>
      </c>
      <c r="I212" s="15" t="n">
        <f aca="false">IF(OR(D212="",E212=""),0,ROUND(IFERROR(VLOOKUP(D212,음식DB!B5:G204,6,FALSE()),0)*E212/100,1))</f>
        <v>0</v>
      </c>
      <c r="J212" s="16"/>
    </row>
    <row r="213" customFormat="false" ht="15" hidden="false" customHeight="false" outlineLevel="0" collapsed="false">
      <c r="B213" s="3"/>
      <c r="C213" s="4"/>
      <c r="D213" s="5"/>
      <c r="E213" s="6"/>
      <c r="F213" s="7" t="n">
        <f aca="false">IF(OR(D213="",E213=""),0,ROUND(IFERROR(VLOOKUP(D213,음식DB!B5:G204,3,FALSE()),0)*E213/100,0))</f>
        <v>0</v>
      </c>
      <c r="G213" s="8" t="n">
        <f aca="false">IF(OR(D213="",E213=""),0,ROUND(IFERROR(VLOOKUP(D213,음식DB!B5:G204,4,FALSE()),0)*E213/100,1))</f>
        <v>0</v>
      </c>
      <c r="H213" s="8" t="n">
        <f aca="false">IF(OR(D213="",E213=""),0,ROUND(IFERROR(VLOOKUP(D213,음식DB!B5:G204,5,FALSE()),0)*E213/100,1))</f>
        <v>0</v>
      </c>
      <c r="I213" s="8" t="n">
        <f aca="false">IF(OR(D213="",E213=""),0,ROUND(IFERROR(VLOOKUP(D213,음식DB!B5:G204,6,FALSE()),0)*E213/100,1))</f>
        <v>0</v>
      </c>
      <c r="J213" s="9"/>
    </row>
    <row r="214" customFormat="false" ht="15" hidden="false" customHeight="false" outlineLevel="0" collapsed="false">
      <c r="B214" s="10"/>
      <c r="C214" s="11"/>
      <c r="D214" s="12"/>
      <c r="E214" s="13"/>
      <c r="F214" s="14" t="n">
        <f aca="false">IF(OR(D214="",E214=""),0,ROUND(IFERROR(VLOOKUP(D214,음식DB!B5:G204,3,FALSE()),0)*E214/100,0))</f>
        <v>0</v>
      </c>
      <c r="G214" s="15" t="n">
        <f aca="false">IF(OR(D214="",E214=""),0,ROUND(IFERROR(VLOOKUP(D214,음식DB!B5:G204,4,FALSE()),0)*E214/100,1))</f>
        <v>0</v>
      </c>
      <c r="H214" s="15" t="n">
        <f aca="false">IF(OR(D214="",E214=""),0,ROUND(IFERROR(VLOOKUP(D214,음식DB!B5:G204,5,FALSE()),0)*E214/100,1))</f>
        <v>0</v>
      </c>
      <c r="I214" s="15" t="n">
        <f aca="false">IF(OR(D214="",E214=""),0,ROUND(IFERROR(VLOOKUP(D214,음식DB!B5:G204,6,FALSE()),0)*E214/100,1))</f>
        <v>0</v>
      </c>
      <c r="J214" s="16"/>
    </row>
    <row r="215" customFormat="false" ht="15" hidden="false" customHeight="false" outlineLevel="0" collapsed="false">
      <c r="B215" s="3"/>
      <c r="C215" s="4"/>
      <c r="D215" s="5"/>
      <c r="E215" s="6"/>
      <c r="F215" s="7" t="n">
        <f aca="false">IF(OR(D215="",E215=""),0,ROUND(IFERROR(VLOOKUP(D215,음식DB!B5:G204,3,FALSE()),0)*E215/100,0))</f>
        <v>0</v>
      </c>
      <c r="G215" s="8" t="n">
        <f aca="false">IF(OR(D215="",E215=""),0,ROUND(IFERROR(VLOOKUP(D215,음식DB!B5:G204,4,FALSE()),0)*E215/100,1))</f>
        <v>0</v>
      </c>
      <c r="H215" s="8" t="n">
        <f aca="false">IF(OR(D215="",E215=""),0,ROUND(IFERROR(VLOOKUP(D215,음식DB!B5:G204,5,FALSE()),0)*E215/100,1))</f>
        <v>0</v>
      </c>
      <c r="I215" s="8" t="n">
        <f aca="false">IF(OR(D215="",E215=""),0,ROUND(IFERROR(VLOOKUP(D215,음식DB!B5:G204,6,FALSE()),0)*E215/100,1))</f>
        <v>0</v>
      </c>
      <c r="J215" s="9"/>
    </row>
    <row r="216" customFormat="false" ht="15" hidden="false" customHeight="false" outlineLevel="0" collapsed="false">
      <c r="B216" s="10"/>
      <c r="C216" s="11"/>
      <c r="D216" s="12"/>
      <c r="E216" s="13"/>
      <c r="F216" s="14" t="n">
        <f aca="false">IF(OR(D216="",E216=""),0,ROUND(IFERROR(VLOOKUP(D216,음식DB!B5:G204,3,FALSE()),0)*E216/100,0))</f>
        <v>0</v>
      </c>
      <c r="G216" s="15" t="n">
        <f aca="false">IF(OR(D216="",E216=""),0,ROUND(IFERROR(VLOOKUP(D216,음식DB!B5:G204,4,FALSE()),0)*E216/100,1))</f>
        <v>0</v>
      </c>
      <c r="H216" s="15" t="n">
        <f aca="false">IF(OR(D216="",E216=""),0,ROUND(IFERROR(VLOOKUP(D216,음식DB!B5:G204,5,FALSE()),0)*E216/100,1))</f>
        <v>0</v>
      </c>
      <c r="I216" s="15" t="n">
        <f aca="false">IF(OR(D216="",E216=""),0,ROUND(IFERROR(VLOOKUP(D216,음식DB!B5:G204,6,FALSE()),0)*E216/100,1))</f>
        <v>0</v>
      </c>
      <c r="J216" s="16"/>
    </row>
    <row r="217" customFormat="false" ht="15" hidden="false" customHeight="false" outlineLevel="0" collapsed="false">
      <c r="B217" s="3"/>
      <c r="C217" s="4"/>
      <c r="D217" s="5"/>
      <c r="E217" s="6"/>
      <c r="F217" s="7" t="n">
        <f aca="false">IF(OR(D217="",E217=""),0,ROUND(IFERROR(VLOOKUP(D217,음식DB!B5:G204,3,FALSE()),0)*E217/100,0))</f>
        <v>0</v>
      </c>
      <c r="G217" s="8" t="n">
        <f aca="false">IF(OR(D217="",E217=""),0,ROUND(IFERROR(VLOOKUP(D217,음식DB!B5:G204,4,FALSE()),0)*E217/100,1))</f>
        <v>0</v>
      </c>
      <c r="H217" s="8" t="n">
        <f aca="false">IF(OR(D217="",E217=""),0,ROUND(IFERROR(VLOOKUP(D217,음식DB!B5:G204,5,FALSE()),0)*E217/100,1))</f>
        <v>0</v>
      </c>
      <c r="I217" s="8" t="n">
        <f aca="false">IF(OR(D217="",E217=""),0,ROUND(IFERROR(VLOOKUP(D217,음식DB!B5:G204,6,FALSE()),0)*E217/100,1))</f>
        <v>0</v>
      </c>
      <c r="J217" s="9"/>
    </row>
    <row r="218" customFormat="false" ht="15" hidden="false" customHeight="false" outlineLevel="0" collapsed="false">
      <c r="B218" s="10"/>
      <c r="C218" s="11"/>
      <c r="D218" s="12"/>
      <c r="E218" s="13"/>
      <c r="F218" s="14" t="n">
        <f aca="false">IF(OR(D218="",E218=""),0,ROUND(IFERROR(VLOOKUP(D218,음식DB!B5:G204,3,FALSE()),0)*E218/100,0))</f>
        <v>0</v>
      </c>
      <c r="G218" s="15" t="n">
        <f aca="false">IF(OR(D218="",E218=""),0,ROUND(IFERROR(VLOOKUP(D218,음식DB!B5:G204,4,FALSE()),0)*E218/100,1))</f>
        <v>0</v>
      </c>
      <c r="H218" s="15" t="n">
        <f aca="false">IF(OR(D218="",E218=""),0,ROUND(IFERROR(VLOOKUP(D218,음식DB!B5:G204,5,FALSE()),0)*E218/100,1))</f>
        <v>0</v>
      </c>
      <c r="I218" s="15" t="n">
        <f aca="false">IF(OR(D218="",E218=""),0,ROUND(IFERROR(VLOOKUP(D218,음식DB!B5:G204,6,FALSE()),0)*E218/100,1))</f>
        <v>0</v>
      </c>
      <c r="J218" s="16"/>
    </row>
    <row r="219" customFormat="false" ht="15" hidden="false" customHeight="false" outlineLevel="0" collapsed="false">
      <c r="B219" s="3"/>
      <c r="C219" s="4"/>
      <c r="D219" s="5"/>
      <c r="E219" s="6"/>
      <c r="F219" s="7" t="n">
        <f aca="false">IF(OR(D219="",E219=""),0,ROUND(IFERROR(VLOOKUP(D219,음식DB!B5:G204,3,FALSE()),0)*E219/100,0))</f>
        <v>0</v>
      </c>
      <c r="G219" s="8" t="n">
        <f aca="false">IF(OR(D219="",E219=""),0,ROUND(IFERROR(VLOOKUP(D219,음식DB!B5:G204,4,FALSE()),0)*E219/100,1))</f>
        <v>0</v>
      </c>
      <c r="H219" s="8" t="n">
        <f aca="false">IF(OR(D219="",E219=""),0,ROUND(IFERROR(VLOOKUP(D219,음식DB!B5:G204,5,FALSE()),0)*E219/100,1))</f>
        <v>0</v>
      </c>
      <c r="I219" s="8" t="n">
        <f aca="false">IF(OR(D219="",E219=""),0,ROUND(IFERROR(VLOOKUP(D219,음식DB!B5:G204,6,FALSE()),0)*E219/100,1))</f>
        <v>0</v>
      </c>
      <c r="J219" s="9"/>
    </row>
    <row r="220" customFormat="false" ht="15" hidden="false" customHeight="false" outlineLevel="0" collapsed="false">
      <c r="B220" s="10"/>
      <c r="C220" s="11"/>
      <c r="D220" s="12"/>
      <c r="E220" s="13"/>
      <c r="F220" s="14" t="n">
        <f aca="false">IF(OR(D220="",E220=""),0,ROUND(IFERROR(VLOOKUP(D220,음식DB!B5:G204,3,FALSE()),0)*E220/100,0))</f>
        <v>0</v>
      </c>
      <c r="G220" s="15" t="n">
        <f aca="false">IF(OR(D220="",E220=""),0,ROUND(IFERROR(VLOOKUP(D220,음식DB!B5:G204,4,FALSE()),0)*E220/100,1))</f>
        <v>0</v>
      </c>
      <c r="H220" s="15" t="n">
        <f aca="false">IF(OR(D220="",E220=""),0,ROUND(IFERROR(VLOOKUP(D220,음식DB!B5:G204,5,FALSE()),0)*E220/100,1))</f>
        <v>0</v>
      </c>
      <c r="I220" s="15" t="n">
        <f aca="false">IF(OR(D220="",E220=""),0,ROUND(IFERROR(VLOOKUP(D220,음식DB!B5:G204,6,FALSE()),0)*E220/100,1))</f>
        <v>0</v>
      </c>
      <c r="J220" s="16"/>
    </row>
    <row r="221" customFormat="false" ht="15" hidden="false" customHeight="false" outlineLevel="0" collapsed="false">
      <c r="B221" s="3"/>
      <c r="C221" s="4"/>
      <c r="D221" s="5"/>
      <c r="E221" s="6"/>
      <c r="F221" s="7" t="n">
        <f aca="false">IF(OR(D221="",E221=""),0,ROUND(IFERROR(VLOOKUP(D221,음식DB!B5:G204,3,FALSE()),0)*E221/100,0))</f>
        <v>0</v>
      </c>
      <c r="G221" s="8" t="n">
        <f aca="false">IF(OR(D221="",E221=""),0,ROUND(IFERROR(VLOOKUP(D221,음식DB!B5:G204,4,FALSE()),0)*E221/100,1))</f>
        <v>0</v>
      </c>
      <c r="H221" s="8" t="n">
        <f aca="false">IF(OR(D221="",E221=""),0,ROUND(IFERROR(VLOOKUP(D221,음식DB!B5:G204,5,FALSE()),0)*E221/100,1))</f>
        <v>0</v>
      </c>
      <c r="I221" s="8" t="n">
        <f aca="false">IF(OR(D221="",E221=""),0,ROUND(IFERROR(VLOOKUP(D221,음식DB!B5:G204,6,FALSE()),0)*E221/100,1))</f>
        <v>0</v>
      </c>
      <c r="J221" s="9"/>
    </row>
    <row r="222" customFormat="false" ht="15" hidden="false" customHeight="false" outlineLevel="0" collapsed="false">
      <c r="B222" s="10"/>
      <c r="C222" s="11"/>
      <c r="D222" s="12"/>
      <c r="E222" s="13"/>
      <c r="F222" s="14" t="n">
        <f aca="false">IF(OR(D222="",E222=""),0,ROUND(IFERROR(VLOOKUP(D222,음식DB!B5:G204,3,FALSE()),0)*E222/100,0))</f>
        <v>0</v>
      </c>
      <c r="G222" s="15" t="n">
        <f aca="false">IF(OR(D222="",E222=""),0,ROUND(IFERROR(VLOOKUP(D222,음식DB!B5:G204,4,FALSE()),0)*E222/100,1))</f>
        <v>0</v>
      </c>
      <c r="H222" s="15" t="n">
        <f aca="false">IF(OR(D222="",E222=""),0,ROUND(IFERROR(VLOOKUP(D222,음식DB!B5:G204,5,FALSE()),0)*E222/100,1))</f>
        <v>0</v>
      </c>
      <c r="I222" s="15" t="n">
        <f aca="false">IF(OR(D222="",E222=""),0,ROUND(IFERROR(VLOOKUP(D222,음식DB!B5:G204,6,FALSE()),0)*E222/100,1))</f>
        <v>0</v>
      </c>
      <c r="J222" s="16"/>
    </row>
    <row r="223" customFormat="false" ht="15" hidden="false" customHeight="false" outlineLevel="0" collapsed="false">
      <c r="B223" s="3"/>
      <c r="C223" s="4"/>
      <c r="D223" s="5"/>
      <c r="E223" s="6"/>
      <c r="F223" s="7" t="n">
        <f aca="false">IF(OR(D223="",E223=""),0,ROUND(IFERROR(VLOOKUP(D223,음식DB!B5:G204,3,FALSE()),0)*E223/100,0))</f>
        <v>0</v>
      </c>
      <c r="G223" s="8" t="n">
        <f aca="false">IF(OR(D223="",E223=""),0,ROUND(IFERROR(VLOOKUP(D223,음식DB!B5:G204,4,FALSE()),0)*E223/100,1))</f>
        <v>0</v>
      </c>
      <c r="H223" s="8" t="n">
        <f aca="false">IF(OR(D223="",E223=""),0,ROUND(IFERROR(VLOOKUP(D223,음식DB!B5:G204,5,FALSE()),0)*E223/100,1))</f>
        <v>0</v>
      </c>
      <c r="I223" s="8" t="n">
        <f aca="false">IF(OR(D223="",E223=""),0,ROUND(IFERROR(VLOOKUP(D223,음식DB!B5:G204,6,FALSE()),0)*E223/100,1))</f>
        <v>0</v>
      </c>
      <c r="J223" s="9"/>
    </row>
    <row r="224" customFormat="false" ht="15" hidden="false" customHeight="false" outlineLevel="0" collapsed="false">
      <c r="B224" s="10"/>
      <c r="C224" s="11"/>
      <c r="D224" s="12"/>
      <c r="E224" s="13"/>
      <c r="F224" s="14" t="n">
        <f aca="false">IF(OR(D224="",E224=""),0,ROUND(IFERROR(VLOOKUP(D224,음식DB!B5:G204,3,FALSE()),0)*E224/100,0))</f>
        <v>0</v>
      </c>
      <c r="G224" s="15" t="n">
        <f aca="false">IF(OR(D224="",E224=""),0,ROUND(IFERROR(VLOOKUP(D224,음식DB!B5:G204,4,FALSE()),0)*E224/100,1))</f>
        <v>0</v>
      </c>
      <c r="H224" s="15" t="n">
        <f aca="false">IF(OR(D224="",E224=""),0,ROUND(IFERROR(VLOOKUP(D224,음식DB!B5:G204,5,FALSE()),0)*E224/100,1))</f>
        <v>0</v>
      </c>
      <c r="I224" s="15" t="n">
        <f aca="false">IF(OR(D224="",E224=""),0,ROUND(IFERROR(VLOOKUP(D224,음식DB!B5:G204,6,FALSE()),0)*E224/100,1))</f>
        <v>0</v>
      </c>
      <c r="J224" s="16"/>
    </row>
    <row r="225" customFormat="false" ht="15" hidden="false" customHeight="false" outlineLevel="0" collapsed="false">
      <c r="B225" s="3"/>
      <c r="C225" s="4"/>
      <c r="D225" s="5"/>
      <c r="E225" s="6"/>
      <c r="F225" s="7" t="n">
        <f aca="false">IF(OR(D225="",E225=""),0,ROUND(IFERROR(VLOOKUP(D225,음식DB!B5:G204,3,FALSE()),0)*E225/100,0))</f>
        <v>0</v>
      </c>
      <c r="G225" s="8" t="n">
        <f aca="false">IF(OR(D225="",E225=""),0,ROUND(IFERROR(VLOOKUP(D225,음식DB!B5:G204,4,FALSE()),0)*E225/100,1))</f>
        <v>0</v>
      </c>
      <c r="H225" s="8" t="n">
        <f aca="false">IF(OR(D225="",E225=""),0,ROUND(IFERROR(VLOOKUP(D225,음식DB!B5:G204,5,FALSE()),0)*E225/100,1))</f>
        <v>0</v>
      </c>
      <c r="I225" s="8" t="n">
        <f aca="false">IF(OR(D225="",E225=""),0,ROUND(IFERROR(VLOOKUP(D225,음식DB!B5:G204,6,FALSE()),0)*E225/100,1))</f>
        <v>0</v>
      </c>
      <c r="J225" s="9"/>
    </row>
    <row r="226" customFormat="false" ht="15" hidden="false" customHeight="false" outlineLevel="0" collapsed="false">
      <c r="B226" s="10"/>
      <c r="C226" s="11"/>
      <c r="D226" s="12"/>
      <c r="E226" s="13"/>
      <c r="F226" s="14" t="n">
        <f aca="false">IF(OR(D226="",E226=""),0,ROUND(IFERROR(VLOOKUP(D226,음식DB!B5:G204,3,FALSE()),0)*E226/100,0))</f>
        <v>0</v>
      </c>
      <c r="G226" s="15" t="n">
        <f aca="false">IF(OR(D226="",E226=""),0,ROUND(IFERROR(VLOOKUP(D226,음식DB!B5:G204,4,FALSE()),0)*E226/100,1))</f>
        <v>0</v>
      </c>
      <c r="H226" s="15" t="n">
        <f aca="false">IF(OR(D226="",E226=""),0,ROUND(IFERROR(VLOOKUP(D226,음식DB!B5:G204,5,FALSE()),0)*E226/100,1))</f>
        <v>0</v>
      </c>
      <c r="I226" s="15" t="n">
        <f aca="false">IF(OR(D226="",E226=""),0,ROUND(IFERROR(VLOOKUP(D226,음식DB!B5:G204,6,FALSE()),0)*E226/100,1))</f>
        <v>0</v>
      </c>
      <c r="J226" s="16"/>
    </row>
    <row r="227" customFormat="false" ht="15" hidden="false" customHeight="false" outlineLevel="0" collapsed="false">
      <c r="B227" s="3"/>
      <c r="C227" s="4"/>
      <c r="D227" s="5"/>
      <c r="E227" s="6"/>
      <c r="F227" s="7" t="n">
        <f aca="false">IF(OR(D227="",E227=""),0,ROUND(IFERROR(VLOOKUP(D227,음식DB!B5:G204,3,FALSE()),0)*E227/100,0))</f>
        <v>0</v>
      </c>
      <c r="G227" s="8" t="n">
        <f aca="false">IF(OR(D227="",E227=""),0,ROUND(IFERROR(VLOOKUP(D227,음식DB!B5:G204,4,FALSE()),0)*E227/100,1))</f>
        <v>0</v>
      </c>
      <c r="H227" s="8" t="n">
        <f aca="false">IF(OR(D227="",E227=""),0,ROUND(IFERROR(VLOOKUP(D227,음식DB!B5:G204,5,FALSE()),0)*E227/100,1))</f>
        <v>0</v>
      </c>
      <c r="I227" s="8" t="n">
        <f aca="false">IF(OR(D227="",E227=""),0,ROUND(IFERROR(VLOOKUP(D227,음식DB!B5:G204,6,FALSE()),0)*E227/100,1))</f>
        <v>0</v>
      </c>
      <c r="J227" s="9"/>
    </row>
    <row r="228" customFormat="false" ht="15" hidden="false" customHeight="false" outlineLevel="0" collapsed="false">
      <c r="B228" s="10"/>
      <c r="C228" s="11"/>
      <c r="D228" s="12"/>
      <c r="E228" s="13"/>
      <c r="F228" s="14" t="n">
        <f aca="false">IF(OR(D228="",E228=""),0,ROUND(IFERROR(VLOOKUP(D228,음식DB!B5:G204,3,FALSE()),0)*E228/100,0))</f>
        <v>0</v>
      </c>
      <c r="G228" s="15" t="n">
        <f aca="false">IF(OR(D228="",E228=""),0,ROUND(IFERROR(VLOOKUP(D228,음식DB!B5:G204,4,FALSE()),0)*E228/100,1))</f>
        <v>0</v>
      </c>
      <c r="H228" s="15" t="n">
        <f aca="false">IF(OR(D228="",E228=""),0,ROUND(IFERROR(VLOOKUP(D228,음식DB!B5:G204,5,FALSE()),0)*E228/100,1))</f>
        <v>0</v>
      </c>
      <c r="I228" s="15" t="n">
        <f aca="false">IF(OR(D228="",E228=""),0,ROUND(IFERROR(VLOOKUP(D228,음식DB!B5:G204,6,FALSE()),0)*E228/100,1))</f>
        <v>0</v>
      </c>
      <c r="J228" s="16"/>
    </row>
    <row r="229" customFormat="false" ht="15" hidden="false" customHeight="false" outlineLevel="0" collapsed="false">
      <c r="B229" s="3"/>
      <c r="C229" s="4"/>
      <c r="D229" s="5"/>
      <c r="E229" s="6"/>
      <c r="F229" s="7" t="n">
        <f aca="false">IF(OR(D229="",E229=""),0,ROUND(IFERROR(VLOOKUP(D229,음식DB!B5:G204,3,FALSE()),0)*E229/100,0))</f>
        <v>0</v>
      </c>
      <c r="G229" s="8" t="n">
        <f aca="false">IF(OR(D229="",E229=""),0,ROUND(IFERROR(VLOOKUP(D229,음식DB!B5:G204,4,FALSE()),0)*E229/100,1))</f>
        <v>0</v>
      </c>
      <c r="H229" s="8" t="n">
        <f aca="false">IF(OR(D229="",E229=""),0,ROUND(IFERROR(VLOOKUP(D229,음식DB!B5:G204,5,FALSE()),0)*E229/100,1))</f>
        <v>0</v>
      </c>
      <c r="I229" s="8" t="n">
        <f aca="false">IF(OR(D229="",E229=""),0,ROUND(IFERROR(VLOOKUP(D229,음식DB!B5:G204,6,FALSE()),0)*E229/100,1))</f>
        <v>0</v>
      </c>
      <c r="J229" s="9"/>
    </row>
    <row r="230" customFormat="false" ht="15" hidden="false" customHeight="false" outlineLevel="0" collapsed="false">
      <c r="B230" s="10"/>
      <c r="C230" s="11"/>
      <c r="D230" s="12"/>
      <c r="E230" s="13"/>
      <c r="F230" s="14" t="n">
        <f aca="false">IF(OR(D230="",E230=""),0,ROUND(IFERROR(VLOOKUP(D230,음식DB!B5:G204,3,FALSE()),0)*E230/100,0))</f>
        <v>0</v>
      </c>
      <c r="G230" s="15" t="n">
        <f aca="false">IF(OR(D230="",E230=""),0,ROUND(IFERROR(VLOOKUP(D230,음식DB!B5:G204,4,FALSE()),0)*E230/100,1))</f>
        <v>0</v>
      </c>
      <c r="H230" s="15" t="n">
        <f aca="false">IF(OR(D230="",E230=""),0,ROUND(IFERROR(VLOOKUP(D230,음식DB!B5:G204,5,FALSE()),0)*E230/100,1))</f>
        <v>0</v>
      </c>
      <c r="I230" s="15" t="n">
        <f aca="false">IF(OR(D230="",E230=""),0,ROUND(IFERROR(VLOOKUP(D230,음식DB!B5:G204,6,FALSE()),0)*E230/100,1))</f>
        <v>0</v>
      </c>
      <c r="J230" s="16"/>
    </row>
    <row r="231" customFormat="false" ht="15" hidden="false" customHeight="false" outlineLevel="0" collapsed="false">
      <c r="B231" s="3"/>
      <c r="C231" s="4"/>
      <c r="D231" s="5"/>
      <c r="E231" s="6"/>
      <c r="F231" s="7" t="n">
        <f aca="false">IF(OR(D231="",E231=""),0,ROUND(IFERROR(VLOOKUP(D231,음식DB!B5:G204,3,FALSE()),0)*E231/100,0))</f>
        <v>0</v>
      </c>
      <c r="G231" s="8" t="n">
        <f aca="false">IF(OR(D231="",E231=""),0,ROUND(IFERROR(VLOOKUP(D231,음식DB!B5:G204,4,FALSE()),0)*E231/100,1))</f>
        <v>0</v>
      </c>
      <c r="H231" s="8" t="n">
        <f aca="false">IF(OR(D231="",E231=""),0,ROUND(IFERROR(VLOOKUP(D231,음식DB!B5:G204,5,FALSE()),0)*E231/100,1))</f>
        <v>0</v>
      </c>
      <c r="I231" s="8" t="n">
        <f aca="false">IF(OR(D231="",E231=""),0,ROUND(IFERROR(VLOOKUP(D231,음식DB!B5:G204,6,FALSE()),0)*E231/100,1))</f>
        <v>0</v>
      </c>
      <c r="J231" s="9"/>
    </row>
    <row r="232" customFormat="false" ht="15" hidden="false" customHeight="false" outlineLevel="0" collapsed="false">
      <c r="B232" s="10"/>
      <c r="C232" s="11"/>
      <c r="D232" s="12"/>
      <c r="E232" s="13"/>
      <c r="F232" s="14" t="n">
        <f aca="false">IF(OR(D232="",E232=""),0,ROUND(IFERROR(VLOOKUP(D232,음식DB!B5:G204,3,FALSE()),0)*E232/100,0))</f>
        <v>0</v>
      </c>
      <c r="G232" s="15" t="n">
        <f aca="false">IF(OR(D232="",E232=""),0,ROUND(IFERROR(VLOOKUP(D232,음식DB!B5:G204,4,FALSE()),0)*E232/100,1))</f>
        <v>0</v>
      </c>
      <c r="H232" s="15" t="n">
        <f aca="false">IF(OR(D232="",E232=""),0,ROUND(IFERROR(VLOOKUP(D232,음식DB!B5:G204,5,FALSE()),0)*E232/100,1))</f>
        <v>0</v>
      </c>
      <c r="I232" s="15" t="n">
        <f aca="false">IF(OR(D232="",E232=""),0,ROUND(IFERROR(VLOOKUP(D232,음식DB!B5:G204,6,FALSE()),0)*E232/100,1))</f>
        <v>0</v>
      </c>
      <c r="J232" s="16"/>
    </row>
    <row r="233" customFormat="false" ht="15" hidden="false" customHeight="false" outlineLevel="0" collapsed="false">
      <c r="B233" s="3"/>
      <c r="C233" s="4"/>
      <c r="D233" s="5"/>
      <c r="E233" s="6"/>
      <c r="F233" s="7" t="n">
        <f aca="false">IF(OR(D233="",E233=""),0,ROUND(IFERROR(VLOOKUP(D233,음식DB!B5:G204,3,FALSE()),0)*E233/100,0))</f>
        <v>0</v>
      </c>
      <c r="G233" s="8" t="n">
        <f aca="false">IF(OR(D233="",E233=""),0,ROUND(IFERROR(VLOOKUP(D233,음식DB!B5:G204,4,FALSE()),0)*E233/100,1))</f>
        <v>0</v>
      </c>
      <c r="H233" s="8" t="n">
        <f aca="false">IF(OR(D233="",E233=""),0,ROUND(IFERROR(VLOOKUP(D233,음식DB!B5:G204,5,FALSE()),0)*E233/100,1))</f>
        <v>0</v>
      </c>
      <c r="I233" s="8" t="n">
        <f aca="false">IF(OR(D233="",E233=""),0,ROUND(IFERROR(VLOOKUP(D233,음식DB!B5:G204,6,FALSE()),0)*E233/100,1))</f>
        <v>0</v>
      </c>
      <c r="J233" s="9"/>
    </row>
    <row r="234" customFormat="false" ht="15" hidden="false" customHeight="false" outlineLevel="0" collapsed="false">
      <c r="B234" s="10"/>
      <c r="C234" s="11"/>
      <c r="D234" s="12"/>
      <c r="E234" s="13"/>
      <c r="F234" s="14" t="n">
        <f aca="false">IF(OR(D234="",E234=""),0,ROUND(IFERROR(VLOOKUP(D234,음식DB!B5:G204,3,FALSE()),0)*E234/100,0))</f>
        <v>0</v>
      </c>
      <c r="G234" s="15" t="n">
        <f aca="false">IF(OR(D234="",E234=""),0,ROUND(IFERROR(VLOOKUP(D234,음식DB!B5:G204,4,FALSE()),0)*E234/100,1))</f>
        <v>0</v>
      </c>
      <c r="H234" s="15" t="n">
        <f aca="false">IF(OR(D234="",E234=""),0,ROUND(IFERROR(VLOOKUP(D234,음식DB!B5:G204,5,FALSE()),0)*E234/100,1))</f>
        <v>0</v>
      </c>
      <c r="I234" s="15" t="n">
        <f aca="false">IF(OR(D234="",E234=""),0,ROUND(IFERROR(VLOOKUP(D234,음식DB!B5:G204,6,FALSE()),0)*E234/100,1))</f>
        <v>0</v>
      </c>
      <c r="J234" s="16"/>
    </row>
    <row r="235" customFormat="false" ht="15" hidden="false" customHeight="false" outlineLevel="0" collapsed="false">
      <c r="B235" s="3"/>
      <c r="C235" s="4"/>
      <c r="D235" s="5"/>
      <c r="E235" s="6"/>
      <c r="F235" s="7" t="n">
        <f aca="false">IF(OR(D235="",E235=""),0,ROUND(IFERROR(VLOOKUP(D235,음식DB!B5:G204,3,FALSE()),0)*E235/100,0))</f>
        <v>0</v>
      </c>
      <c r="G235" s="8" t="n">
        <f aca="false">IF(OR(D235="",E235=""),0,ROUND(IFERROR(VLOOKUP(D235,음식DB!B5:G204,4,FALSE()),0)*E235/100,1))</f>
        <v>0</v>
      </c>
      <c r="H235" s="8" t="n">
        <f aca="false">IF(OR(D235="",E235=""),0,ROUND(IFERROR(VLOOKUP(D235,음식DB!B5:G204,5,FALSE()),0)*E235/100,1))</f>
        <v>0</v>
      </c>
      <c r="I235" s="8" t="n">
        <f aca="false">IF(OR(D235="",E235=""),0,ROUND(IFERROR(VLOOKUP(D235,음식DB!B5:G204,6,FALSE()),0)*E235/100,1))</f>
        <v>0</v>
      </c>
      <c r="J235" s="9"/>
    </row>
    <row r="236" customFormat="false" ht="15" hidden="false" customHeight="false" outlineLevel="0" collapsed="false">
      <c r="B236" s="10"/>
      <c r="C236" s="11"/>
      <c r="D236" s="12"/>
      <c r="E236" s="13"/>
      <c r="F236" s="14" t="n">
        <f aca="false">IF(OR(D236="",E236=""),0,ROUND(IFERROR(VLOOKUP(D236,음식DB!B5:G204,3,FALSE()),0)*E236/100,0))</f>
        <v>0</v>
      </c>
      <c r="G236" s="15" t="n">
        <f aca="false">IF(OR(D236="",E236=""),0,ROUND(IFERROR(VLOOKUP(D236,음식DB!B5:G204,4,FALSE()),0)*E236/100,1))</f>
        <v>0</v>
      </c>
      <c r="H236" s="15" t="n">
        <f aca="false">IF(OR(D236="",E236=""),0,ROUND(IFERROR(VLOOKUP(D236,음식DB!B5:G204,5,FALSE()),0)*E236/100,1))</f>
        <v>0</v>
      </c>
      <c r="I236" s="15" t="n">
        <f aca="false">IF(OR(D236="",E236=""),0,ROUND(IFERROR(VLOOKUP(D236,음식DB!B5:G204,6,FALSE()),0)*E236/100,1))</f>
        <v>0</v>
      </c>
      <c r="J236" s="16"/>
    </row>
    <row r="237" customFormat="false" ht="15" hidden="false" customHeight="false" outlineLevel="0" collapsed="false">
      <c r="B237" s="3"/>
      <c r="C237" s="4"/>
      <c r="D237" s="5"/>
      <c r="E237" s="6"/>
      <c r="F237" s="7" t="n">
        <f aca="false">IF(OR(D237="",E237=""),0,ROUND(IFERROR(VLOOKUP(D237,음식DB!B5:G204,3,FALSE()),0)*E237/100,0))</f>
        <v>0</v>
      </c>
      <c r="G237" s="8" t="n">
        <f aca="false">IF(OR(D237="",E237=""),0,ROUND(IFERROR(VLOOKUP(D237,음식DB!B5:G204,4,FALSE()),0)*E237/100,1))</f>
        <v>0</v>
      </c>
      <c r="H237" s="8" t="n">
        <f aca="false">IF(OR(D237="",E237=""),0,ROUND(IFERROR(VLOOKUP(D237,음식DB!B5:G204,5,FALSE()),0)*E237/100,1))</f>
        <v>0</v>
      </c>
      <c r="I237" s="8" t="n">
        <f aca="false">IF(OR(D237="",E237=""),0,ROUND(IFERROR(VLOOKUP(D237,음식DB!B5:G204,6,FALSE()),0)*E237/100,1))</f>
        <v>0</v>
      </c>
      <c r="J237" s="9"/>
    </row>
    <row r="238" customFormat="false" ht="15" hidden="false" customHeight="false" outlineLevel="0" collapsed="false">
      <c r="B238" s="10"/>
      <c r="C238" s="11"/>
      <c r="D238" s="12"/>
      <c r="E238" s="13"/>
      <c r="F238" s="14" t="n">
        <f aca="false">IF(OR(D238="",E238=""),0,ROUND(IFERROR(VLOOKUP(D238,음식DB!B5:G204,3,FALSE()),0)*E238/100,0))</f>
        <v>0</v>
      </c>
      <c r="G238" s="15" t="n">
        <f aca="false">IF(OR(D238="",E238=""),0,ROUND(IFERROR(VLOOKUP(D238,음식DB!B5:G204,4,FALSE()),0)*E238/100,1))</f>
        <v>0</v>
      </c>
      <c r="H238" s="15" t="n">
        <f aca="false">IF(OR(D238="",E238=""),0,ROUND(IFERROR(VLOOKUP(D238,음식DB!B5:G204,5,FALSE()),0)*E238/100,1))</f>
        <v>0</v>
      </c>
      <c r="I238" s="15" t="n">
        <f aca="false">IF(OR(D238="",E238=""),0,ROUND(IFERROR(VLOOKUP(D238,음식DB!B5:G204,6,FALSE()),0)*E238/100,1))</f>
        <v>0</v>
      </c>
      <c r="J238" s="16"/>
    </row>
    <row r="239" customFormat="false" ht="15" hidden="false" customHeight="false" outlineLevel="0" collapsed="false">
      <c r="B239" s="3"/>
      <c r="C239" s="4"/>
      <c r="D239" s="5"/>
      <c r="E239" s="6"/>
      <c r="F239" s="7" t="n">
        <f aca="false">IF(OR(D239="",E239=""),0,ROUND(IFERROR(VLOOKUP(D239,음식DB!B5:G204,3,FALSE()),0)*E239/100,0))</f>
        <v>0</v>
      </c>
      <c r="G239" s="8" t="n">
        <f aca="false">IF(OR(D239="",E239=""),0,ROUND(IFERROR(VLOOKUP(D239,음식DB!B5:G204,4,FALSE()),0)*E239/100,1))</f>
        <v>0</v>
      </c>
      <c r="H239" s="8" t="n">
        <f aca="false">IF(OR(D239="",E239=""),0,ROUND(IFERROR(VLOOKUP(D239,음식DB!B5:G204,5,FALSE()),0)*E239/100,1))</f>
        <v>0</v>
      </c>
      <c r="I239" s="8" t="n">
        <f aca="false">IF(OR(D239="",E239=""),0,ROUND(IFERROR(VLOOKUP(D239,음식DB!B5:G204,6,FALSE()),0)*E239/100,1))</f>
        <v>0</v>
      </c>
      <c r="J239" s="9"/>
    </row>
    <row r="240" customFormat="false" ht="15" hidden="false" customHeight="false" outlineLevel="0" collapsed="false">
      <c r="B240" s="10"/>
      <c r="C240" s="11"/>
      <c r="D240" s="12"/>
      <c r="E240" s="13"/>
      <c r="F240" s="14" t="n">
        <f aca="false">IF(OR(D240="",E240=""),0,ROUND(IFERROR(VLOOKUP(D240,음식DB!B5:G204,3,FALSE()),0)*E240/100,0))</f>
        <v>0</v>
      </c>
      <c r="G240" s="15" t="n">
        <f aca="false">IF(OR(D240="",E240=""),0,ROUND(IFERROR(VLOOKUP(D240,음식DB!B5:G204,4,FALSE()),0)*E240/100,1))</f>
        <v>0</v>
      </c>
      <c r="H240" s="15" t="n">
        <f aca="false">IF(OR(D240="",E240=""),0,ROUND(IFERROR(VLOOKUP(D240,음식DB!B5:G204,5,FALSE()),0)*E240/100,1))</f>
        <v>0</v>
      </c>
      <c r="I240" s="15" t="n">
        <f aca="false">IF(OR(D240="",E240=""),0,ROUND(IFERROR(VLOOKUP(D240,음식DB!B5:G204,6,FALSE()),0)*E240/100,1))</f>
        <v>0</v>
      </c>
      <c r="J240" s="16"/>
    </row>
    <row r="241" customFormat="false" ht="15" hidden="false" customHeight="false" outlineLevel="0" collapsed="false">
      <c r="B241" s="3"/>
      <c r="C241" s="4"/>
      <c r="D241" s="5"/>
      <c r="E241" s="6"/>
      <c r="F241" s="7" t="n">
        <f aca="false">IF(OR(D241="",E241=""),0,ROUND(IFERROR(VLOOKUP(D241,음식DB!B5:G204,3,FALSE()),0)*E241/100,0))</f>
        <v>0</v>
      </c>
      <c r="G241" s="8" t="n">
        <f aca="false">IF(OR(D241="",E241=""),0,ROUND(IFERROR(VLOOKUP(D241,음식DB!B5:G204,4,FALSE()),0)*E241/100,1))</f>
        <v>0</v>
      </c>
      <c r="H241" s="8" t="n">
        <f aca="false">IF(OR(D241="",E241=""),0,ROUND(IFERROR(VLOOKUP(D241,음식DB!B5:G204,5,FALSE()),0)*E241/100,1))</f>
        <v>0</v>
      </c>
      <c r="I241" s="8" t="n">
        <f aca="false">IF(OR(D241="",E241=""),0,ROUND(IFERROR(VLOOKUP(D241,음식DB!B5:G204,6,FALSE()),0)*E241/100,1))</f>
        <v>0</v>
      </c>
      <c r="J241" s="9"/>
    </row>
    <row r="242" customFormat="false" ht="15" hidden="false" customHeight="false" outlineLevel="0" collapsed="false">
      <c r="B242" s="10"/>
      <c r="C242" s="11"/>
      <c r="D242" s="12"/>
      <c r="E242" s="13"/>
      <c r="F242" s="14" t="n">
        <f aca="false">IF(OR(D242="",E242=""),0,ROUND(IFERROR(VLOOKUP(D242,음식DB!B5:G204,3,FALSE()),0)*E242/100,0))</f>
        <v>0</v>
      </c>
      <c r="G242" s="15" t="n">
        <f aca="false">IF(OR(D242="",E242=""),0,ROUND(IFERROR(VLOOKUP(D242,음식DB!B5:G204,4,FALSE()),0)*E242/100,1))</f>
        <v>0</v>
      </c>
      <c r="H242" s="15" t="n">
        <f aca="false">IF(OR(D242="",E242=""),0,ROUND(IFERROR(VLOOKUP(D242,음식DB!B5:G204,5,FALSE()),0)*E242/100,1))</f>
        <v>0</v>
      </c>
      <c r="I242" s="15" t="n">
        <f aca="false">IF(OR(D242="",E242=""),0,ROUND(IFERROR(VLOOKUP(D242,음식DB!B5:G204,6,FALSE()),0)*E242/100,1))</f>
        <v>0</v>
      </c>
      <c r="J242" s="16"/>
    </row>
    <row r="243" customFormat="false" ht="15" hidden="false" customHeight="false" outlineLevel="0" collapsed="false">
      <c r="B243" s="3"/>
      <c r="C243" s="4"/>
      <c r="D243" s="5"/>
      <c r="E243" s="6"/>
      <c r="F243" s="7" t="n">
        <f aca="false">IF(OR(D243="",E243=""),0,ROUND(IFERROR(VLOOKUP(D243,음식DB!B5:G204,3,FALSE()),0)*E243/100,0))</f>
        <v>0</v>
      </c>
      <c r="G243" s="8" t="n">
        <f aca="false">IF(OR(D243="",E243=""),0,ROUND(IFERROR(VLOOKUP(D243,음식DB!B5:G204,4,FALSE()),0)*E243/100,1))</f>
        <v>0</v>
      </c>
      <c r="H243" s="8" t="n">
        <f aca="false">IF(OR(D243="",E243=""),0,ROUND(IFERROR(VLOOKUP(D243,음식DB!B5:G204,5,FALSE()),0)*E243/100,1))</f>
        <v>0</v>
      </c>
      <c r="I243" s="8" t="n">
        <f aca="false">IF(OR(D243="",E243=""),0,ROUND(IFERROR(VLOOKUP(D243,음식DB!B5:G204,6,FALSE()),0)*E243/100,1))</f>
        <v>0</v>
      </c>
      <c r="J243" s="9"/>
    </row>
    <row r="244" customFormat="false" ht="15" hidden="false" customHeight="false" outlineLevel="0" collapsed="false">
      <c r="B244" s="10"/>
      <c r="C244" s="11"/>
      <c r="D244" s="12"/>
      <c r="E244" s="13"/>
      <c r="F244" s="14" t="n">
        <f aca="false">IF(OR(D244="",E244=""),0,ROUND(IFERROR(VLOOKUP(D244,음식DB!B5:G204,3,FALSE()),0)*E244/100,0))</f>
        <v>0</v>
      </c>
      <c r="G244" s="15" t="n">
        <f aca="false">IF(OR(D244="",E244=""),0,ROUND(IFERROR(VLOOKUP(D244,음식DB!B5:G204,4,FALSE()),0)*E244/100,1))</f>
        <v>0</v>
      </c>
      <c r="H244" s="15" t="n">
        <f aca="false">IF(OR(D244="",E244=""),0,ROUND(IFERROR(VLOOKUP(D244,음식DB!B5:G204,5,FALSE()),0)*E244/100,1))</f>
        <v>0</v>
      </c>
      <c r="I244" s="15" t="n">
        <f aca="false">IF(OR(D244="",E244=""),0,ROUND(IFERROR(VLOOKUP(D244,음식DB!B5:G204,6,FALSE()),0)*E244/100,1))</f>
        <v>0</v>
      </c>
      <c r="J244" s="16"/>
    </row>
    <row r="245" customFormat="false" ht="15" hidden="false" customHeight="false" outlineLevel="0" collapsed="false">
      <c r="B245" s="3"/>
      <c r="C245" s="4"/>
      <c r="D245" s="5"/>
      <c r="E245" s="6"/>
      <c r="F245" s="7" t="n">
        <f aca="false">IF(OR(D245="",E245=""),0,ROUND(IFERROR(VLOOKUP(D245,음식DB!B5:G204,3,FALSE()),0)*E245/100,0))</f>
        <v>0</v>
      </c>
      <c r="G245" s="8" t="n">
        <f aca="false">IF(OR(D245="",E245=""),0,ROUND(IFERROR(VLOOKUP(D245,음식DB!B5:G204,4,FALSE()),0)*E245/100,1))</f>
        <v>0</v>
      </c>
      <c r="H245" s="8" t="n">
        <f aca="false">IF(OR(D245="",E245=""),0,ROUND(IFERROR(VLOOKUP(D245,음식DB!B5:G204,5,FALSE()),0)*E245/100,1))</f>
        <v>0</v>
      </c>
      <c r="I245" s="8" t="n">
        <f aca="false">IF(OR(D245="",E245=""),0,ROUND(IFERROR(VLOOKUP(D245,음식DB!B5:G204,6,FALSE()),0)*E245/100,1))</f>
        <v>0</v>
      </c>
      <c r="J245" s="9"/>
    </row>
    <row r="246" customFormat="false" ht="15" hidden="false" customHeight="false" outlineLevel="0" collapsed="false">
      <c r="B246" s="10"/>
      <c r="C246" s="11"/>
      <c r="D246" s="12"/>
      <c r="E246" s="13"/>
      <c r="F246" s="14" t="n">
        <f aca="false">IF(OR(D246="",E246=""),0,ROUND(IFERROR(VLOOKUP(D246,음식DB!B5:G204,3,FALSE()),0)*E246/100,0))</f>
        <v>0</v>
      </c>
      <c r="G246" s="15" t="n">
        <f aca="false">IF(OR(D246="",E246=""),0,ROUND(IFERROR(VLOOKUP(D246,음식DB!B5:G204,4,FALSE()),0)*E246/100,1))</f>
        <v>0</v>
      </c>
      <c r="H246" s="15" t="n">
        <f aca="false">IF(OR(D246="",E246=""),0,ROUND(IFERROR(VLOOKUP(D246,음식DB!B5:G204,5,FALSE()),0)*E246/100,1))</f>
        <v>0</v>
      </c>
      <c r="I246" s="15" t="n">
        <f aca="false">IF(OR(D246="",E246=""),0,ROUND(IFERROR(VLOOKUP(D246,음식DB!B5:G204,6,FALSE()),0)*E246/100,1))</f>
        <v>0</v>
      </c>
      <c r="J246" s="16"/>
    </row>
    <row r="247" customFormat="false" ht="15" hidden="false" customHeight="false" outlineLevel="0" collapsed="false">
      <c r="B247" s="3"/>
      <c r="C247" s="4"/>
      <c r="D247" s="5"/>
      <c r="E247" s="6"/>
      <c r="F247" s="7" t="n">
        <f aca="false">IF(OR(D247="",E247=""),0,ROUND(IFERROR(VLOOKUP(D247,음식DB!B5:G204,3,FALSE()),0)*E247/100,0))</f>
        <v>0</v>
      </c>
      <c r="G247" s="8" t="n">
        <f aca="false">IF(OR(D247="",E247=""),0,ROUND(IFERROR(VLOOKUP(D247,음식DB!B5:G204,4,FALSE()),0)*E247/100,1))</f>
        <v>0</v>
      </c>
      <c r="H247" s="8" t="n">
        <f aca="false">IF(OR(D247="",E247=""),0,ROUND(IFERROR(VLOOKUP(D247,음식DB!B5:G204,5,FALSE()),0)*E247/100,1))</f>
        <v>0</v>
      </c>
      <c r="I247" s="8" t="n">
        <f aca="false">IF(OR(D247="",E247=""),0,ROUND(IFERROR(VLOOKUP(D247,음식DB!B5:G204,6,FALSE()),0)*E247/100,1))</f>
        <v>0</v>
      </c>
      <c r="J247" s="9"/>
    </row>
    <row r="248" customFormat="false" ht="15" hidden="false" customHeight="false" outlineLevel="0" collapsed="false">
      <c r="B248" s="10"/>
      <c r="C248" s="11"/>
      <c r="D248" s="12"/>
      <c r="E248" s="13"/>
      <c r="F248" s="14" t="n">
        <f aca="false">IF(OR(D248="",E248=""),0,ROUND(IFERROR(VLOOKUP(D248,음식DB!B5:G204,3,FALSE()),0)*E248/100,0))</f>
        <v>0</v>
      </c>
      <c r="G248" s="15" t="n">
        <f aca="false">IF(OR(D248="",E248=""),0,ROUND(IFERROR(VLOOKUP(D248,음식DB!B5:G204,4,FALSE()),0)*E248/100,1))</f>
        <v>0</v>
      </c>
      <c r="H248" s="15" t="n">
        <f aca="false">IF(OR(D248="",E248=""),0,ROUND(IFERROR(VLOOKUP(D248,음식DB!B5:G204,5,FALSE()),0)*E248/100,1))</f>
        <v>0</v>
      </c>
      <c r="I248" s="15" t="n">
        <f aca="false">IF(OR(D248="",E248=""),0,ROUND(IFERROR(VLOOKUP(D248,음식DB!B5:G204,6,FALSE()),0)*E248/100,1))</f>
        <v>0</v>
      </c>
      <c r="J248" s="16"/>
    </row>
    <row r="249" customFormat="false" ht="15" hidden="false" customHeight="false" outlineLevel="0" collapsed="false">
      <c r="B249" s="3"/>
      <c r="C249" s="4"/>
      <c r="D249" s="5"/>
      <c r="E249" s="6"/>
      <c r="F249" s="7" t="n">
        <f aca="false">IF(OR(D249="",E249=""),0,ROUND(IFERROR(VLOOKUP(D249,음식DB!B5:G204,3,FALSE()),0)*E249/100,0))</f>
        <v>0</v>
      </c>
      <c r="G249" s="8" t="n">
        <f aca="false">IF(OR(D249="",E249=""),0,ROUND(IFERROR(VLOOKUP(D249,음식DB!B5:G204,4,FALSE()),0)*E249/100,1))</f>
        <v>0</v>
      </c>
      <c r="H249" s="8" t="n">
        <f aca="false">IF(OR(D249="",E249=""),0,ROUND(IFERROR(VLOOKUP(D249,음식DB!B5:G204,5,FALSE()),0)*E249/100,1))</f>
        <v>0</v>
      </c>
      <c r="I249" s="8" t="n">
        <f aca="false">IF(OR(D249="",E249=""),0,ROUND(IFERROR(VLOOKUP(D249,음식DB!B5:G204,6,FALSE()),0)*E249/100,1))</f>
        <v>0</v>
      </c>
      <c r="J249" s="9"/>
    </row>
    <row r="250" customFormat="false" ht="15" hidden="false" customHeight="false" outlineLevel="0" collapsed="false">
      <c r="B250" s="10"/>
      <c r="C250" s="11"/>
      <c r="D250" s="12"/>
      <c r="E250" s="13"/>
      <c r="F250" s="14" t="n">
        <f aca="false">IF(OR(D250="",E250=""),0,ROUND(IFERROR(VLOOKUP(D250,음식DB!B5:G204,3,FALSE()),0)*E250/100,0))</f>
        <v>0</v>
      </c>
      <c r="G250" s="15" t="n">
        <f aca="false">IF(OR(D250="",E250=""),0,ROUND(IFERROR(VLOOKUP(D250,음식DB!B5:G204,4,FALSE()),0)*E250/100,1))</f>
        <v>0</v>
      </c>
      <c r="H250" s="15" t="n">
        <f aca="false">IF(OR(D250="",E250=""),0,ROUND(IFERROR(VLOOKUP(D250,음식DB!B5:G204,5,FALSE()),0)*E250/100,1))</f>
        <v>0</v>
      </c>
      <c r="I250" s="15" t="n">
        <f aca="false">IF(OR(D250="",E250=""),0,ROUND(IFERROR(VLOOKUP(D250,음식DB!B5:G204,6,FALSE()),0)*E250/100,1))</f>
        <v>0</v>
      </c>
      <c r="J250" s="16"/>
    </row>
    <row r="251" customFormat="false" ht="15" hidden="false" customHeight="false" outlineLevel="0" collapsed="false">
      <c r="B251" s="3"/>
      <c r="C251" s="4"/>
      <c r="D251" s="5"/>
      <c r="E251" s="6"/>
      <c r="F251" s="7" t="n">
        <f aca="false">IF(OR(D251="",E251=""),0,ROUND(IFERROR(VLOOKUP(D251,음식DB!B5:G204,3,FALSE()),0)*E251/100,0))</f>
        <v>0</v>
      </c>
      <c r="G251" s="8" t="n">
        <f aca="false">IF(OR(D251="",E251=""),0,ROUND(IFERROR(VLOOKUP(D251,음식DB!B5:G204,4,FALSE()),0)*E251/100,1))</f>
        <v>0</v>
      </c>
      <c r="H251" s="8" t="n">
        <f aca="false">IF(OR(D251="",E251=""),0,ROUND(IFERROR(VLOOKUP(D251,음식DB!B5:G204,5,FALSE()),0)*E251/100,1))</f>
        <v>0</v>
      </c>
      <c r="I251" s="8" t="n">
        <f aca="false">IF(OR(D251="",E251=""),0,ROUND(IFERROR(VLOOKUP(D251,음식DB!B5:G204,6,FALSE()),0)*E251/100,1))</f>
        <v>0</v>
      </c>
      <c r="J251" s="9"/>
    </row>
    <row r="252" customFormat="false" ht="15" hidden="false" customHeight="false" outlineLevel="0" collapsed="false">
      <c r="B252" s="10"/>
      <c r="C252" s="11"/>
      <c r="D252" s="12"/>
      <c r="E252" s="13"/>
      <c r="F252" s="14" t="n">
        <f aca="false">IF(OR(D252="",E252=""),0,ROUND(IFERROR(VLOOKUP(D252,음식DB!B5:G204,3,FALSE()),0)*E252/100,0))</f>
        <v>0</v>
      </c>
      <c r="G252" s="15" t="n">
        <f aca="false">IF(OR(D252="",E252=""),0,ROUND(IFERROR(VLOOKUP(D252,음식DB!B5:G204,4,FALSE()),0)*E252/100,1))</f>
        <v>0</v>
      </c>
      <c r="H252" s="15" t="n">
        <f aca="false">IF(OR(D252="",E252=""),0,ROUND(IFERROR(VLOOKUP(D252,음식DB!B5:G204,5,FALSE()),0)*E252/100,1))</f>
        <v>0</v>
      </c>
      <c r="I252" s="15" t="n">
        <f aca="false">IF(OR(D252="",E252=""),0,ROUND(IFERROR(VLOOKUP(D252,음식DB!B5:G204,6,FALSE()),0)*E252/100,1))</f>
        <v>0</v>
      </c>
      <c r="J252" s="16"/>
    </row>
    <row r="253" customFormat="false" ht="15" hidden="false" customHeight="false" outlineLevel="0" collapsed="false">
      <c r="B253" s="3"/>
      <c r="C253" s="4"/>
      <c r="D253" s="5"/>
      <c r="E253" s="6"/>
      <c r="F253" s="7" t="n">
        <f aca="false">IF(OR(D253="",E253=""),0,ROUND(IFERROR(VLOOKUP(D253,음식DB!B5:G204,3,FALSE()),0)*E253/100,0))</f>
        <v>0</v>
      </c>
      <c r="G253" s="8" t="n">
        <f aca="false">IF(OR(D253="",E253=""),0,ROUND(IFERROR(VLOOKUP(D253,음식DB!B5:G204,4,FALSE()),0)*E253/100,1))</f>
        <v>0</v>
      </c>
      <c r="H253" s="8" t="n">
        <f aca="false">IF(OR(D253="",E253=""),0,ROUND(IFERROR(VLOOKUP(D253,음식DB!B5:G204,5,FALSE()),0)*E253/100,1))</f>
        <v>0</v>
      </c>
      <c r="I253" s="8" t="n">
        <f aca="false">IF(OR(D253="",E253=""),0,ROUND(IFERROR(VLOOKUP(D253,음식DB!B5:G204,6,FALSE()),0)*E253/100,1))</f>
        <v>0</v>
      </c>
      <c r="J253" s="9"/>
    </row>
    <row r="254" customFormat="false" ht="15" hidden="false" customHeight="false" outlineLevel="0" collapsed="false">
      <c r="B254" s="10"/>
      <c r="C254" s="11"/>
      <c r="D254" s="12"/>
      <c r="E254" s="13"/>
      <c r="F254" s="14" t="n">
        <f aca="false">IF(OR(D254="",E254=""),0,ROUND(IFERROR(VLOOKUP(D254,음식DB!B5:G204,3,FALSE()),0)*E254/100,0))</f>
        <v>0</v>
      </c>
      <c r="G254" s="15" t="n">
        <f aca="false">IF(OR(D254="",E254=""),0,ROUND(IFERROR(VLOOKUP(D254,음식DB!B5:G204,4,FALSE()),0)*E254/100,1))</f>
        <v>0</v>
      </c>
      <c r="H254" s="15" t="n">
        <f aca="false">IF(OR(D254="",E254=""),0,ROUND(IFERROR(VLOOKUP(D254,음식DB!B5:G204,5,FALSE()),0)*E254/100,1))</f>
        <v>0</v>
      </c>
      <c r="I254" s="15" t="n">
        <f aca="false">IF(OR(D254="",E254=""),0,ROUND(IFERROR(VLOOKUP(D254,음식DB!B5:G204,6,FALSE()),0)*E254/100,1))</f>
        <v>0</v>
      </c>
      <c r="J254" s="16"/>
    </row>
    <row r="255" customFormat="false" ht="15" hidden="false" customHeight="false" outlineLevel="0" collapsed="false">
      <c r="B255" s="3"/>
      <c r="C255" s="4"/>
      <c r="D255" s="5"/>
      <c r="E255" s="6"/>
      <c r="F255" s="7" t="n">
        <f aca="false">IF(OR(D255="",E255=""),0,ROUND(IFERROR(VLOOKUP(D255,음식DB!B5:G204,3,FALSE()),0)*E255/100,0))</f>
        <v>0</v>
      </c>
      <c r="G255" s="8" t="n">
        <f aca="false">IF(OR(D255="",E255=""),0,ROUND(IFERROR(VLOOKUP(D255,음식DB!B5:G204,4,FALSE()),0)*E255/100,1))</f>
        <v>0</v>
      </c>
      <c r="H255" s="8" t="n">
        <f aca="false">IF(OR(D255="",E255=""),0,ROUND(IFERROR(VLOOKUP(D255,음식DB!B5:G204,5,FALSE()),0)*E255/100,1))</f>
        <v>0</v>
      </c>
      <c r="I255" s="8" t="n">
        <f aca="false">IF(OR(D255="",E255=""),0,ROUND(IFERROR(VLOOKUP(D255,음식DB!B5:G204,6,FALSE()),0)*E255/100,1))</f>
        <v>0</v>
      </c>
      <c r="J255" s="9"/>
    </row>
    <row r="256" customFormat="false" ht="15" hidden="false" customHeight="false" outlineLevel="0" collapsed="false">
      <c r="B256" s="10"/>
      <c r="C256" s="11"/>
      <c r="D256" s="12"/>
      <c r="E256" s="13"/>
      <c r="F256" s="14" t="n">
        <f aca="false">IF(OR(D256="",E256=""),0,ROUND(IFERROR(VLOOKUP(D256,음식DB!B5:G204,3,FALSE()),0)*E256/100,0))</f>
        <v>0</v>
      </c>
      <c r="G256" s="15" t="n">
        <f aca="false">IF(OR(D256="",E256=""),0,ROUND(IFERROR(VLOOKUP(D256,음식DB!B5:G204,4,FALSE()),0)*E256/100,1))</f>
        <v>0</v>
      </c>
      <c r="H256" s="15" t="n">
        <f aca="false">IF(OR(D256="",E256=""),0,ROUND(IFERROR(VLOOKUP(D256,음식DB!B5:G204,5,FALSE()),0)*E256/100,1))</f>
        <v>0</v>
      </c>
      <c r="I256" s="15" t="n">
        <f aca="false">IF(OR(D256="",E256=""),0,ROUND(IFERROR(VLOOKUP(D256,음식DB!B5:G204,6,FALSE()),0)*E256/100,1))</f>
        <v>0</v>
      </c>
      <c r="J256" s="16"/>
    </row>
    <row r="257" customFormat="false" ht="15" hidden="false" customHeight="false" outlineLevel="0" collapsed="false">
      <c r="B257" s="3"/>
      <c r="C257" s="4"/>
      <c r="D257" s="5"/>
      <c r="E257" s="6"/>
      <c r="F257" s="7" t="n">
        <f aca="false">IF(OR(D257="",E257=""),0,ROUND(IFERROR(VLOOKUP(D257,음식DB!B5:G204,3,FALSE()),0)*E257/100,0))</f>
        <v>0</v>
      </c>
      <c r="G257" s="8" t="n">
        <f aca="false">IF(OR(D257="",E257=""),0,ROUND(IFERROR(VLOOKUP(D257,음식DB!B5:G204,4,FALSE()),0)*E257/100,1))</f>
        <v>0</v>
      </c>
      <c r="H257" s="8" t="n">
        <f aca="false">IF(OR(D257="",E257=""),0,ROUND(IFERROR(VLOOKUP(D257,음식DB!B5:G204,5,FALSE()),0)*E257/100,1))</f>
        <v>0</v>
      </c>
      <c r="I257" s="8" t="n">
        <f aca="false">IF(OR(D257="",E257=""),0,ROUND(IFERROR(VLOOKUP(D257,음식DB!B5:G204,6,FALSE()),0)*E257/100,1))</f>
        <v>0</v>
      </c>
      <c r="J257" s="9"/>
    </row>
    <row r="258" customFormat="false" ht="15" hidden="false" customHeight="false" outlineLevel="0" collapsed="false">
      <c r="B258" s="10"/>
      <c r="C258" s="11"/>
      <c r="D258" s="12"/>
      <c r="E258" s="13"/>
      <c r="F258" s="14" t="n">
        <f aca="false">IF(OR(D258="",E258=""),0,ROUND(IFERROR(VLOOKUP(D258,음식DB!B5:G204,3,FALSE()),0)*E258/100,0))</f>
        <v>0</v>
      </c>
      <c r="G258" s="15" t="n">
        <f aca="false">IF(OR(D258="",E258=""),0,ROUND(IFERROR(VLOOKUP(D258,음식DB!B5:G204,4,FALSE()),0)*E258/100,1))</f>
        <v>0</v>
      </c>
      <c r="H258" s="15" t="n">
        <f aca="false">IF(OR(D258="",E258=""),0,ROUND(IFERROR(VLOOKUP(D258,음식DB!B5:G204,5,FALSE()),0)*E258/100,1))</f>
        <v>0</v>
      </c>
      <c r="I258" s="15" t="n">
        <f aca="false">IF(OR(D258="",E258=""),0,ROUND(IFERROR(VLOOKUP(D258,음식DB!B5:G204,6,FALSE()),0)*E258/100,1))</f>
        <v>0</v>
      </c>
      <c r="J258" s="16"/>
    </row>
    <row r="259" customFormat="false" ht="15" hidden="false" customHeight="false" outlineLevel="0" collapsed="false">
      <c r="B259" s="3"/>
      <c r="C259" s="4"/>
      <c r="D259" s="5"/>
      <c r="E259" s="6"/>
      <c r="F259" s="7" t="n">
        <f aca="false">IF(OR(D259="",E259=""),0,ROUND(IFERROR(VLOOKUP(D259,음식DB!B5:G204,3,FALSE()),0)*E259/100,0))</f>
        <v>0</v>
      </c>
      <c r="G259" s="8" t="n">
        <f aca="false">IF(OR(D259="",E259=""),0,ROUND(IFERROR(VLOOKUP(D259,음식DB!B5:G204,4,FALSE()),0)*E259/100,1))</f>
        <v>0</v>
      </c>
      <c r="H259" s="8" t="n">
        <f aca="false">IF(OR(D259="",E259=""),0,ROUND(IFERROR(VLOOKUP(D259,음식DB!B5:G204,5,FALSE()),0)*E259/100,1))</f>
        <v>0</v>
      </c>
      <c r="I259" s="8" t="n">
        <f aca="false">IF(OR(D259="",E259=""),0,ROUND(IFERROR(VLOOKUP(D259,음식DB!B5:G204,6,FALSE()),0)*E259/100,1))</f>
        <v>0</v>
      </c>
      <c r="J259" s="9"/>
    </row>
    <row r="260" customFormat="false" ht="15" hidden="false" customHeight="false" outlineLevel="0" collapsed="false">
      <c r="B260" s="10"/>
      <c r="C260" s="11"/>
      <c r="D260" s="12"/>
      <c r="E260" s="13"/>
      <c r="F260" s="14" t="n">
        <f aca="false">IF(OR(D260="",E260=""),0,ROUND(IFERROR(VLOOKUP(D260,음식DB!B5:G204,3,FALSE()),0)*E260/100,0))</f>
        <v>0</v>
      </c>
      <c r="G260" s="15" t="n">
        <f aca="false">IF(OR(D260="",E260=""),0,ROUND(IFERROR(VLOOKUP(D260,음식DB!B5:G204,4,FALSE()),0)*E260/100,1))</f>
        <v>0</v>
      </c>
      <c r="H260" s="15" t="n">
        <f aca="false">IF(OR(D260="",E260=""),0,ROUND(IFERROR(VLOOKUP(D260,음식DB!B5:G204,5,FALSE()),0)*E260/100,1))</f>
        <v>0</v>
      </c>
      <c r="I260" s="15" t="n">
        <f aca="false">IF(OR(D260="",E260=""),0,ROUND(IFERROR(VLOOKUP(D260,음식DB!B5:G204,6,FALSE()),0)*E260/100,1))</f>
        <v>0</v>
      </c>
      <c r="J260" s="16"/>
    </row>
    <row r="261" customFormat="false" ht="15" hidden="false" customHeight="false" outlineLevel="0" collapsed="false">
      <c r="B261" s="3"/>
      <c r="C261" s="4"/>
      <c r="D261" s="5"/>
      <c r="E261" s="6"/>
      <c r="F261" s="7" t="n">
        <f aca="false">IF(OR(D261="",E261=""),0,ROUND(IFERROR(VLOOKUP(D261,음식DB!B5:G204,3,FALSE()),0)*E261/100,0))</f>
        <v>0</v>
      </c>
      <c r="G261" s="8" t="n">
        <f aca="false">IF(OR(D261="",E261=""),0,ROUND(IFERROR(VLOOKUP(D261,음식DB!B5:G204,4,FALSE()),0)*E261/100,1))</f>
        <v>0</v>
      </c>
      <c r="H261" s="8" t="n">
        <f aca="false">IF(OR(D261="",E261=""),0,ROUND(IFERROR(VLOOKUP(D261,음식DB!B5:G204,5,FALSE()),0)*E261/100,1))</f>
        <v>0</v>
      </c>
      <c r="I261" s="8" t="n">
        <f aca="false">IF(OR(D261="",E261=""),0,ROUND(IFERROR(VLOOKUP(D261,음식DB!B5:G204,6,FALSE()),0)*E261/100,1))</f>
        <v>0</v>
      </c>
      <c r="J261" s="9"/>
    </row>
    <row r="262" customFormat="false" ht="15" hidden="false" customHeight="false" outlineLevel="0" collapsed="false">
      <c r="B262" s="10"/>
      <c r="C262" s="11"/>
      <c r="D262" s="12"/>
      <c r="E262" s="13"/>
      <c r="F262" s="14" t="n">
        <f aca="false">IF(OR(D262="",E262=""),0,ROUND(IFERROR(VLOOKUP(D262,음식DB!B5:G204,3,FALSE()),0)*E262/100,0))</f>
        <v>0</v>
      </c>
      <c r="G262" s="15" t="n">
        <f aca="false">IF(OR(D262="",E262=""),0,ROUND(IFERROR(VLOOKUP(D262,음식DB!B5:G204,4,FALSE()),0)*E262/100,1))</f>
        <v>0</v>
      </c>
      <c r="H262" s="15" t="n">
        <f aca="false">IF(OR(D262="",E262=""),0,ROUND(IFERROR(VLOOKUP(D262,음식DB!B5:G204,5,FALSE()),0)*E262/100,1))</f>
        <v>0</v>
      </c>
      <c r="I262" s="15" t="n">
        <f aca="false">IF(OR(D262="",E262=""),0,ROUND(IFERROR(VLOOKUP(D262,음식DB!B5:G204,6,FALSE()),0)*E262/100,1))</f>
        <v>0</v>
      </c>
      <c r="J262" s="16"/>
    </row>
    <row r="263" customFormat="false" ht="15" hidden="false" customHeight="false" outlineLevel="0" collapsed="false">
      <c r="B263" s="3"/>
      <c r="C263" s="4"/>
      <c r="D263" s="5"/>
      <c r="E263" s="6"/>
      <c r="F263" s="7" t="n">
        <f aca="false">IF(OR(D263="",E263=""),0,ROUND(IFERROR(VLOOKUP(D263,음식DB!B5:G204,3,FALSE()),0)*E263/100,0))</f>
        <v>0</v>
      </c>
      <c r="G263" s="8" t="n">
        <f aca="false">IF(OR(D263="",E263=""),0,ROUND(IFERROR(VLOOKUP(D263,음식DB!B5:G204,4,FALSE()),0)*E263/100,1))</f>
        <v>0</v>
      </c>
      <c r="H263" s="8" t="n">
        <f aca="false">IF(OR(D263="",E263=""),0,ROUND(IFERROR(VLOOKUP(D263,음식DB!B5:G204,5,FALSE()),0)*E263/100,1))</f>
        <v>0</v>
      </c>
      <c r="I263" s="8" t="n">
        <f aca="false">IF(OR(D263="",E263=""),0,ROUND(IFERROR(VLOOKUP(D263,음식DB!B5:G204,6,FALSE()),0)*E263/100,1))</f>
        <v>0</v>
      </c>
      <c r="J263" s="9"/>
    </row>
    <row r="264" customFormat="false" ht="15" hidden="false" customHeight="false" outlineLevel="0" collapsed="false">
      <c r="B264" s="10"/>
      <c r="C264" s="11"/>
      <c r="D264" s="12"/>
      <c r="E264" s="13"/>
      <c r="F264" s="14" t="n">
        <f aca="false">IF(OR(D264="",E264=""),0,ROUND(IFERROR(VLOOKUP(D264,음식DB!B5:G204,3,FALSE()),0)*E264/100,0))</f>
        <v>0</v>
      </c>
      <c r="G264" s="15" t="n">
        <f aca="false">IF(OR(D264="",E264=""),0,ROUND(IFERROR(VLOOKUP(D264,음식DB!B5:G204,4,FALSE()),0)*E264/100,1))</f>
        <v>0</v>
      </c>
      <c r="H264" s="15" t="n">
        <f aca="false">IF(OR(D264="",E264=""),0,ROUND(IFERROR(VLOOKUP(D264,음식DB!B5:G204,5,FALSE()),0)*E264/100,1))</f>
        <v>0</v>
      </c>
      <c r="I264" s="15" t="n">
        <f aca="false">IF(OR(D264="",E264=""),0,ROUND(IFERROR(VLOOKUP(D264,음식DB!B5:G204,6,FALSE()),0)*E264/100,1))</f>
        <v>0</v>
      </c>
      <c r="J264" s="16"/>
    </row>
    <row r="265" customFormat="false" ht="15" hidden="false" customHeight="false" outlineLevel="0" collapsed="false">
      <c r="B265" s="3"/>
      <c r="C265" s="4"/>
      <c r="D265" s="5"/>
      <c r="E265" s="6"/>
      <c r="F265" s="7" t="n">
        <f aca="false">IF(OR(D265="",E265=""),0,ROUND(IFERROR(VLOOKUP(D265,음식DB!B5:G204,3,FALSE()),0)*E265/100,0))</f>
        <v>0</v>
      </c>
      <c r="G265" s="8" t="n">
        <f aca="false">IF(OR(D265="",E265=""),0,ROUND(IFERROR(VLOOKUP(D265,음식DB!B5:G204,4,FALSE()),0)*E265/100,1))</f>
        <v>0</v>
      </c>
      <c r="H265" s="8" t="n">
        <f aca="false">IF(OR(D265="",E265=""),0,ROUND(IFERROR(VLOOKUP(D265,음식DB!B5:G204,5,FALSE()),0)*E265/100,1))</f>
        <v>0</v>
      </c>
      <c r="I265" s="8" t="n">
        <f aca="false">IF(OR(D265="",E265=""),0,ROUND(IFERROR(VLOOKUP(D265,음식DB!B5:G204,6,FALSE()),0)*E265/100,1))</f>
        <v>0</v>
      </c>
      <c r="J265" s="9"/>
    </row>
    <row r="266" customFormat="false" ht="15" hidden="false" customHeight="false" outlineLevel="0" collapsed="false">
      <c r="B266" s="10"/>
      <c r="C266" s="11"/>
      <c r="D266" s="12"/>
      <c r="E266" s="13"/>
      <c r="F266" s="14" t="n">
        <f aca="false">IF(OR(D266="",E266=""),0,ROUND(IFERROR(VLOOKUP(D266,음식DB!B5:G204,3,FALSE()),0)*E266/100,0))</f>
        <v>0</v>
      </c>
      <c r="G266" s="15" t="n">
        <f aca="false">IF(OR(D266="",E266=""),0,ROUND(IFERROR(VLOOKUP(D266,음식DB!B5:G204,4,FALSE()),0)*E266/100,1))</f>
        <v>0</v>
      </c>
      <c r="H266" s="15" t="n">
        <f aca="false">IF(OR(D266="",E266=""),0,ROUND(IFERROR(VLOOKUP(D266,음식DB!B5:G204,5,FALSE()),0)*E266/100,1))</f>
        <v>0</v>
      </c>
      <c r="I266" s="15" t="n">
        <f aca="false">IF(OR(D266="",E266=""),0,ROUND(IFERROR(VLOOKUP(D266,음식DB!B5:G204,6,FALSE()),0)*E266/100,1))</f>
        <v>0</v>
      </c>
      <c r="J266" s="16"/>
    </row>
    <row r="267" customFormat="false" ht="15" hidden="false" customHeight="false" outlineLevel="0" collapsed="false">
      <c r="B267" s="3"/>
      <c r="C267" s="4"/>
      <c r="D267" s="5"/>
      <c r="E267" s="6"/>
      <c r="F267" s="7" t="n">
        <f aca="false">IF(OR(D267="",E267=""),0,ROUND(IFERROR(VLOOKUP(D267,음식DB!B5:G204,3,FALSE()),0)*E267/100,0))</f>
        <v>0</v>
      </c>
      <c r="G267" s="8" t="n">
        <f aca="false">IF(OR(D267="",E267=""),0,ROUND(IFERROR(VLOOKUP(D267,음식DB!B5:G204,4,FALSE()),0)*E267/100,1))</f>
        <v>0</v>
      </c>
      <c r="H267" s="8" t="n">
        <f aca="false">IF(OR(D267="",E267=""),0,ROUND(IFERROR(VLOOKUP(D267,음식DB!B5:G204,5,FALSE()),0)*E267/100,1))</f>
        <v>0</v>
      </c>
      <c r="I267" s="8" t="n">
        <f aca="false">IF(OR(D267="",E267=""),0,ROUND(IFERROR(VLOOKUP(D267,음식DB!B5:G204,6,FALSE()),0)*E267/100,1))</f>
        <v>0</v>
      </c>
      <c r="J267" s="9"/>
    </row>
    <row r="268" customFormat="false" ht="15" hidden="false" customHeight="false" outlineLevel="0" collapsed="false">
      <c r="B268" s="10"/>
      <c r="C268" s="11"/>
      <c r="D268" s="12"/>
      <c r="E268" s="13"/>
      <c r="F268" s="14" t="n">
        <f aca="false">IF(OR(D268="",E268=""),0,ROUND(IFERROR(VLOOKUP(D268,음식DB!B5:G204,3,FALSE()),0)*E268/100,0))</f>
        <v>0</v>
      </c>
      <c r="G268" s="15" t="n">
        <f aca="false">IF(OR(D268="",E268=""),0,ROUND(IFERROR(VLOOKUP(D268,음식DB!B5:G204,4,FALSE()),0)*E268/100,1))</f>
        <v>0</v>
      </c>
      <c r="H268" s="15" t="n">
        <f aca="false">IF(OR(D268="",E268=""),0,ROUND(IFERROR(VLOOKUP(D268,음식DB!B5:G204,5,FALSE()),0)*E268/100,1))</f>
        <v>0</v>
      </c>
      <c r="I268" s="15" t="n">
        <f aca="false">IF(OR(D268="",E268=""),0,ROUND(IFERROR(VLOOKUP(D268,음식DB!B5:G204,6,FALSE()),0)*E268/100,1))</f>
        <v>0</v>
      </c>
      <c r="J268" s="16"/>
    </row>
    <row r="269" customFormat="false" ht="15" hidden="false" customHeight="false" outlineLevel="0" collapsed="false">
      <c r="B269" s="3"/>
      <c r="C269" s="4"/>
      <c r="D269" s="5"/>
      <c r="E269" s="6"/>
      <c r="F269" s="7" t="n">
        <f aca="false">IF(OR(D269="",E269=""),0,ROUND(IFERROR(VLOOKUP(D269,음식DB!B5:G204,3,FALSE()),0)*E269/100,0))</f>
        <v>0</v>
      </c>
      <c r="G269" s="8" t="n">
        <f aca="false">IF(OR(D269="",E269=""),0,ROUND(IFERROR(VLOOKUP(D269,음식DB!B5:G204,4,FALSE()),0)*E269/100,1))</f>
        <v>0</v>
      </c>
      <c r="H269" s="8" t="n">
        <f aca="false">IF(OR(D269="",E269=""),0,ROUND(IFERROR(VLOOKUP(D269,음식DB!B5:G204,5,FALSE()),0)*E269/100,1))</f>
        <v>0</v>
      </c>
      <c r="I269" s="8" t="n">
        <f aca="false">IF(OR(D269="",E269=""),0,ROUND(IFERROR(VLOOKUP(D269,음식DB!B5:G204,6,FALSE()),0)*E269/100,1))</f>
        <v>0</v>
      </c>
      <c r="J269" s="9"/>
    </row>
    <row r="270" customFormat="false" ht="15" hidden="false" customHeight="false" outlineLevel="0" collapsed="false">
      <c r="B270" s="10"/>
      <c r="C270" s="11"/>
      <c r="D270" s="12"/>
      <c r="E270" s="13"/>
      <c r="F270" s="14" t="n">
        <f aca="false">IF(OR(D270="",E270=""),0,ROUND(IFERROR(VLOOKUP(D270,음식DB!B5:G204,3,FALSE()),0)*E270/100,0))</f>
        <v>0</v>
      </c>
      <c r="G270" s="15" t="n">
        <f aca="false">IF(OR(D270="",E270=""),0,ROUND(IFERROR(VLOOKUP(D270,음식DB!B5:G204,4,FALSE()),0)*E270/100,1))</f>
        <v>0</v>
      </c>
      <c r="H270" s="15" t="n">
        <f aca="false">IF(OR(D270="",E270=""),0,ROUND(IFERROR(VLOOKUP(D270,음식DB!B5:G204,5,FALSE()),0)*E270/100,1))</f>
        <v>0</v>
      </c>
      <c r="I270" s="15" t="n">
        <f aca="false">IF(OR(D270="",E270=""),0,ROUND(IFERROR(VLOOKUP(D270,음식DB!B5:G204,6,FALSE()),0)*E270/100,1))</f>
        <v>0</v>
      </c>
      <c r="J270" s="16"/>
    </row>
    <row r="271" customFormat="false" ht="15" hidden="false" customHeight="false" outlineLevel="0" collapsed="false">
      <c r="B271" s="3"/>
      <c r="C271" s="4"/>
      <c r="D271" s="5"/>
      <c r="E271" s="6"/>
      <c r="F271" s="7" t="n">
        <f aca="false">IF(OR(D271="",E271=""),0,ROUND(IFERROR(VLOOKUP(D271,음식DB!B5:G204,3,FALSE()),0)*E271/100,0))</f>
        <v>0</v>
      </c>
      <c r="G271" s="8" t="n">
        <f aca="false">IF(OR(D271="",E271=""),0,ROUND(IFERROR(VLOOKUP(D271,음식DB!B5:G204,4,FALSE()),0)*E271/100,1))</f>
        <v>0</v>
      </c>
      <c r="H271" s="8" t="n">
        <f aca="false">IF(OR(D271="",E271=""),0,ROUND(IFERROR(VLOOKUP(D271,음식DB!B5:G204,5,FALSE()),0)*E271/100,1))</f>
        <v>0</v>
      </c>
      <c r="I271" s="8" t="n">
        <f aca="false">IF(OR(D271="",E271=""),0,ROUND(IFERROR(VLOOKUP(D271,음식DB!B5:G204,6,FALSE()),0)*E271/100,1))</f>
        <v>0</v>
      </c>
      <c r="J271" s="9"/>
    </row>
    <row r="272" customFormat="false" ht="15" hidden="false" customHeight="false" outlineLevel="0" collapsed="false">
      <c r="B272" s="10"/>
      <c r="C272" s="11"/>
      <c r="D272" s="12"/>
      <c r="E272" s="13"/>
      <c r="F272" s="14" t="n">
        <f aca="false">IF(OR(D272="",E272=""),0,ROUND(IFERROR(VLOOKUP(D272,음식DB!B5:G204,3,FALSE()),0)*E272/100,0))</f>
        <v>0</v>
      </c>
      <c r="G272" s="15" t="n">
        <f aca="false">IF(OR(D272="",E272=""),0,ROUND(IFERROR(VLOOKUP(D272,음식DB!B5:G204,4,FALSE()),0)*E272/100,1))</f>
        <v>0</v>
      </c>
      <c r="H272" s="15" t="n">
        <f aca="false">IF(OR(D272="",E272=""),0,ROUND(IFERROR(VLOOKUP(D272,음식DB!B5:G204,5,FALSE()),0)*E272/100,1))</f>
        <v>0</v>
      </c>
      <c r="I272" s="15" t="n">
        <f aca="false">IF(OR(D272="",E272=""),0,ROUND(IFERROR(VLOOKUP(D272,음식DB!B5:G204,6,FALSE()),0)*E272/100,1))</f>
        <v>0</v>
      </c>
      <c r="J272" s="16"/>
    </row>
    <row r="273" customFormat="false" ht="15" hidden="false" customHeight="false" outlineLevel="0" collapsed="false">
      <c r="B273" s="3"/>
      <c r="C273" s="4"/>
      <c r="D273" s="5"/>
      <c r="E273" s="6"/>
      <c r="F273" s="7" t="n">
        <f aca="false">IF(OR(D273="",E273=""),0,ROUND(IFERROR(VLOOKUP(D273,음식DB!B5:G204,3,FALSE()),0)*E273/100,0))</f>
        <v>0</v>
      </c>
      <c r="G273" s="8" t="n">
        <f aca="false">IF(OR(D273="",E273=""),0,ROUND(IFERROR(VLOOKUP(D273,음식DB!B5:G204,4,FALSE()),0)*E273/100,1))</f>
        <v>0</v>
      </c>
      <c r="H273" s="8" t="n">
        <f aca="false">IF(OR(D273="",E273=""),0,ROUND(IFERROR(VLOOKUP(D273,음식DB!B5:G204,5,FALSE()),0)*E273/100,1))</f>
        <v>0</v>
      </c>
      <c r="I273" s="8" t="n">
        <f aca="false">IF(OR(D273="",E273=""),0,ROUND(IFERROR(VLOOKUP(D273,음식DB!B5:G204,6,FALSE()),0)*E273/100,1))</f>
        <v>0</v>
      </c>
      <c r="J273" s="9"/>
    </row>
    <row r="274" customFormat="false" ht="15" hidden="false" customHeight="false" outlineLevel="0" collapsed="false">
      <c r="B274" s="10"/>
      <c r="C274" s="11"/>
      <c r="D274" s="12"/>
      <c r="E274" s="13"/>
      <c r="F274" s="14" t="n">
        <f aca="false">IF(OR(D274="",E274=""),0,ROUND(IFERROR(VLOOKUP(D274,음식DB!B5:G204,3,FALSE()),0)*E274/100,0))</f>
        <v>0</v>
      </c>
      <c r="G274" s="15" t="n">
        <f aca="false">IF(OR(D274="",E274=""),0,ROUND(IFERROR(VLOOKUP(D274,음식DB!B5:G204,4,FALSE()),0)*E274/100,1))</f>
        <v>0</v>
      </c>
      <c r="H274" s="15" t="n">
        <f aca="false">IF(OR(D274="",E274=""),0,ROUND(IFERROR(VLOOKUP(D274,음식DB!B5:G204,5,FALSE()),0)*E274/100,1))</f>
        <v>0</v>
      </c>
      <c r="I274" s="15" t="n">
        <f aca="false">IF(OR(D274="",E274=""),0,ROUND(IFERROR(VLOOKUP(D274,음식DB!B5:G204,6,FALSE()),0)*E274/100,1))</f>
        <v>0</v>
      </c>
      <c r="J274" s="16"/>
    </row>
    <row r="275" customFormat="false" ht="15" hidden="false" customHeight="false" outlineLevel="0" collapsed="false">
      <c r="B275" s="3"/>
      <c r="C275" s="4"/>
      <c r="D275" s="5"/>
      <c r="E275" s="6"/>
      <c r="F275" s="7" t="n">
        <f aca="false">IF(OR(D275="",E275=""),0,ROUND(IFERROR(VLOOKUP(D275,음식DB!B5:G204,3,FALSE()),0)*E275/100,0))</f>
        <v>0</v>
      </c>
      <c r="G275" s="8" t="n">
        <f aca="false">IF(OR(D275="",E275=""),0,ROUND(IFERROR(VLOOKUP(D275,음식DB!B5:G204,4,FALSE()),0)*E275/100,1))</f>
        <v>0</v>
      </c>
      <c r="H275" s="8" t="n">
        <f aca="false">IF(OR(D275="",E275=""),0,ROUND(IFERROR(VLOOKUP(D275,음식DB!B5:G204,5,FALSE()),0)*E275/100,1))</f>
        <v>0</v>
      </c>
      <c r="I275" s="8" t="n">
        <f aca="false">IF(OR(D275="",E275=""),0,ROUND(IFERROR(VLOOKUP(D275,음식DB!B5:G204,6,FALSE()),0)*E275/100,1))</f>
        <v>0</v>
      </c>
      <c r="J275" s="9"/>
    </row>
    <row r="276" customFormat="false" ht="15" hidden="false" customHeight="false" outlineLevel="0" collapsed="false">
      <c r="B276" s="10"/>
      <c r="C276" s="11"/>
      <c r="D276" s="12"/>
      <c r="E276" s="13"/>
      <c r="F276" s="14" t="n">
        <f aca="false">IF(OR(D276="",E276=""),0,ROUND(IFERROR(VLOOKUP(D276,음식DB!B5:G204,3,FALSE()),0)*E276/100,0))</f>
        <v>0</v>
      </c>
      <c r="G276" s="15" t="n">
        <f aca="false">IF(OR(D276="",E276=""),0,ROUND(IFERROR(VLOOKUP(D276,음식DB!B5:G204,4,FALSE()),0)*E276/100,1))</f>
        <v>0</v>
      </c>
      <c r="H276" s="15" t="n">
        <f aca="false">IF(OR(D276="",E276=""),0,ROUND(IFERROR(VLOOKUP(D276,음식DB!B5:G204,5,FALSE()),0)*E276/100,1))</f>
        <v>0</v>
      </c>
      <c r="I276" s="15" t="n">
        <f aca="false">IF(OR(D276="",E276=""),0,ROUND(IFERROR(VLOOKUP(D276,음식DB!B5:G204,6,FALSE()),0)*E276/100,1))</f>
        <v>0</v>
      </c>
      <c r="J276" s="16"/>
    </row>
    <row r="277" customFormat="false" ht="15" hidden="false" customHeight="false" outlineLevel="0" collapsed="false">
      <c r="B277" s="3"/>
      <c r="C277" s="4"/>
      <c r="D277" s="5"/>
      <c r="E277" s="6"/>
      <c r="F277" s="7" t="n">
        <f aca="false">IF(OR(D277="",E277=""),0,ROUND(IFERROR(VLOOKUP(D277,음식DB!B5:G204,3,FALSE()),0)*E277/100,0))</f>
        <v>0</v>
      </c>
      <c r="G277" s="8" t="n">
        <f aca="false">IF(OR(D277="",E277=""),0,ROUND(IFERROR(VLOOKUP(D277,음식DB!B5:G204,4,FALSE()),0)*E277/100,1))</f>
        <v>0</v>
      </c>
      <c r="H277" s="8" t="n">
        <f aca="false">IF(OR(D277="",E277=""),0,ROUND(IFERROR(VLOOKUP(D277,음식DB!B5:G204,5,FALSE()),0)*E277/100,1))</f>
        <v>0</v>
      </c>
      <c r="I277" s="8" t="n">
        <f aca="false">IF(OR(D277="",E277=""),0,ROUND(IFERROR(VLOOKUP(D277,음식DB!B5:G204,6,FALSE()),0)*E277/100,1))</f>
        <v>0</v>
      </c>
      <c r="J277" s="9"/>
    </row>
    <row r="278" customFormat="false" ht="15" hidden="false" customHeight="false" outlineLevel="0" collapsed="false">
      <c r="B278" s="10"/>
      <c r="C278" s="11"/>
      <c r="D278" s="12"/>
      <c r="E278" s="13"/>
      <c r="F278" s="14" t="n">
        <f aca="false">IF(OR(D278="",E278=""),0,ROUND(IFERROR(VLOOKUP(D278,음식DB!B5:G204,3,FALSE()),0)*E278/100,0))</f>
        <v>0</v>
      </c>
      <c r="G278" s="15" t="n">
        <f aca="false">IF(OR(D278="",E278=""),0,ROUND(IFERROR(VLOOKUP(D278,음식DB!B5:G204,4,FALSE()),0)*E278/100,1))</f>
        <v>0</v>
      </c>
      <c r="H278" s="15" t="n">
        <f aca="false">IF(OR(D278="",E278=""),0,ROUND(IFERROR(VLOOKUP(D278,음식DB!B5:G204,5,FALSE()),0)*E278/100,1))</f>
        <v>0</v>
      </c>
      <c r="I278" s="15" t="n">
        <f aca="false">IF(OR(D278="",E278=""),0,ROUND(IFERROR(VLOOKUP(D278,음식DB!B5:G204,6,FALSE()),0)*E278/100,1))</f>
        <v>0</v>
      </c>
      <c r="J278" s="16"/>
    </row>
    <row r="279" customFormat="false" ht="15" hidden="false" customHeight="false" outlineLevel="0" collapsed="false">
      <c r="B279" s="3"/>
      <c r="C279" s="4"/>
      <c r="D279" s="5"/>
      <c r="E279" s="6"/>
      <c r="F279" s="7" t="n">
        <f aca="false">IF(OR(D279="",E279=""),0,ROUND(IFERROR(VLOOKUP(D279,음식DB!B5:G204,3,FALSE()),0)*E279/100,0))</f>
        <v>0</v>
      </c>
      <c r="G279" s="8" t="n">
        <f aca="false">IF(OR(D279="",E279=""),0,ROUND(IFERROR(VLOOKUP(D279,음식DB!B5:G204,4,FALSE()),0)*E279/100,1))</f>
        <v>0</v>
      </c>
      <c r="H279" s="8" t="n">
        <f aca="false">IF(OR(D279="",E279=""),0,ROUND(IFERROR(VLOOKUP(D279,음식DB!B5:G204,5,FALSE()),0)*E279/100,1))</f>
        <v>0</v>
      </c>
      <c r="I279" s="8" t="n">
        <f aca="false">IF(OR(D279="",E279=""),0,ROUND(IFERROR(VLOOKUP(D279,음식DB!B5:G204,6,FALSE()),0)*E279/100,1))</f>
        <v>0</v>
      </c>
      <c r="J279" s="9"/>
    </row>
    <row r="280" customFormat="false" ht="15" hidden="false" customHeight="false" outlineLevel="0" collapsed="false">
      <c r="B280" s="10"/>
      <c r="C280" s="11"/>
      <c r="D280" s="12"/>
      <c r="E280" s="13"/>
      <c r="F280" s="14" t="n">
        <f aca="false">IF(OR(D280="",E280=""),0,ROUND(IFERROR(VLOOKUP(D280,음식DB!B5:G204,3,FALSE()),0)*E280/100,0))</f>
        <v>0</v>
      </c>
      <c r="G280" s="15" t="n">
        <f aca="false">IF(OR(D280="",E280=""),0,ROUND(IFERROR(VLOOKUP(D280,음식DB!B5:G204,4,FALSE()),0)*E280/100,1))</f>
        <v>0</v>
      </c>
      <c r="H280" s="15" t="n">
        <f aca="false">IF(OR(D280="",E280=""),0,ROUND(IFERROR(VLOOKUP(D280,음식DB!B5:G204,5,FALSE()),0)*E280/100,1))</f>
        <v>0</v>
      </c>
      <c r="I280" s="15" t="n">
        <f aca="false">IF(OR(D280="",E280=""),0,ROUND(IFERROR(VLOOKUP(D280,음식DB!B5:G204,6,FALSE()),0)*E280/100,1))</f>
        <v>0</v>
      </c>
      <c r="J280" s="16"/>
    </row>
    <row r="281" customFormat="false" ht="15" hidden="false" customHeight="false" outlineLevel="0" collapsed="false">
      <c r="B281" s="3"/>
      <c r="C281" s="4"/>
      <c r="D281" s="5"/>
      <c r="E281" s="6"/>
      <c r="F281" s="7" t="n">
        <f aca="false">IF(OR(D281="",E281=""),0,ROUND(IFERROR(VLOOKUP(D281,음식DB!B5:G204,3,FALSE()),0)*E281/100,0))</f>
        <v>0</v>
      </c>
      <c r="G281" s="8" t="n">
        <f aca="false">IF(OR(D281="",E281=""),0,ROUND(IFERROR(VLOOKUP(D281,음식DB!B5:G204,4,FALSE()),0)*E281/100,1))</f>
        <v>0</v>
      </c>
      <c r="H281" s="8" t="n">
        <f aca="false">IF(OR(D281="",E281=""),0,ROUND(IFERROR(VLOOKUP(D281,음식DB!B5:G204,5,FALSE()),0)*E281/100,1))</f>
        <v>0</v>
      </c>
      <c r="I281" s="8" t="n">
        <f aca="false">IF(OR(D281="",E281=""),0,ROUND(IFERROR(VLOOKUP(D281,음식DB!B5:G204,6,FALSE()),0)*E281/100,1))</f>
        <v>0</v>
      </c>
      <c r="J281" s="9"/>
    </row>
    <row r="282" customFormat="false" ht="15" hidden="false" customHeight="false" outlineLevel="0" collapsed="false">
      <c r="B282" s="10"/>
      <c r="C282" s="11"/>
      <c r="D282" s="12"/>
      <c r="E282" s="13"/>
      <c r="F282" s="14" t="n">
        <f aca="false">IF(OR(D282="",E282=""),0,ROUND(IFERROR(VLOOKUP(D282,음식DB!B5:G204,3,FALSE()),0)*E282/100,0))</f>
        <v>0</v>
      </c>
      <c r="G282" s="15" t="n">
        <f aca="false">IF(OR(D282="",E282=""),0,ROUND(IFERROR(VLOOKUP(D282,음식DB!B5:G204,4,FALSE()),0)*E282/100,1))</f>
        <v>0</v>
      </c>
      <c r="H282" s="15" t="n">
        <f aca="false">IF(OR(D282="",E282=""),0,ROUND(IFERROR(VLOOKUP(D282,음식DB!B5:G204,5,FALSE()),0)*E282/100,1))</f>
        <v>0</v>
      </c>
      <c r="I282" s="15" t="n">
        <f aca="false">IF(OR(D282="",E282=""),0,ROUND(IFERROR(VLOOKUP(D282,음식DB!B5:G204,6,FALSE()),0)*E282/100,1))</f>
        <v>0</v>
      </c>
      <c r="J282" s="16"/>
    </row>
    <row r="283" customFormat="false" ht="15" hidden="false" customHeight="false" outlineLevel="0" collapsed="false">
      <c r="B283" s="3"/>
      <c r="C283" s="4"/>
      <c r="D283" s="5"/>
      <c r="E283" s="6"/>
      <c r="F283" s="7" t="n">
        <f aca="false">IF(OR(D283="",E283=""),0,ROUND(IFERROR(VLOOKUP(D283,음식DB!B5:G204,3,FALSE()),0)*E283/100,0))</f>
        <v>0</v>
      </c>
      <c r="G283" s="8" t="n">
        <f aca="false">IF(OR(D283="",E283=""),0,ROUND(IFERROR(VLOOKUP(D283,음식DB!B5:G204,4,FALSE()),0)*E283/100,1))</f>
        <v>0</v>
      </c>
      <c r="H283" s="8" t="n">
        <f aca="false">IF(OR(D283="",E283=""),0,ROUND(IFERROR(VLOOKUP(D283,음식DB!B5:G204,5,FALSE()),0)*E283/100,1))</f>
        <v>0</v>
      </c>
      <c r="I283" s="8" t="n">
        <f aca="false">IF(OR(D283="",E283=""),0,ROUND(IFERROR(VLOOKUP(D283,음식DB!B5:G204,6,FALSE()),0)*E283/100,1))</f>
        <v>0</v>
      </c>
      <c r="J283" s="9"/>
    </row>
    <row r="284" customFormat="false" ht="15" hidden="false" customHeight="false" outlineLevel="0" collapsed="false">
      <c r="B284" s="10"/>
      <c r="C284" s="11"/>
      <c r="D284" s="12"/>
      <c r="E284" s="13"/>
      <c r="F284" s="14" t="n">
        <f aca="false">IF(OR(D284="",E284=""),0,ROUND(IFERROR(VLOOKUP(D284,음식DB!B5:G204,3,FALSE()),0)*E284/100,0))</f>
        <v>0</v>
      </c>
      <c r="G284" s="15" t="n">
        <f aca="false">IF(OR(D284="",E284=""),0,ROUND(IFERROR(VLOOKUP(D284,음식DB!B5:G204,4,FALSE()),0)*E284/100,1))</f>
        <v>0</v>
      </c>
      <c r="H284" s="15" t="n">
        <f aca="false">IF(OR(D284="",E284=""),0,ROUND(IFERROR(VLOOKUP(D284,음식DB!B5:G204,5,FALSE()),0)*E284/100,1))</f>
        <v>0</v>
      </c>
      <c r="I284" s="15" t="n">
        <f aca="false">IF(OR(D284="",E284=""),0,ROUND(IFERROR(VLOOKUP(D284,음식DB!B5:G204,6,FALSE()),0)*E284/100,1))</f>
        <v>0</v>
      </c>
      <c r="J284" s="16"/>
    </row>
    <row r="285" customFormat="false" ht="15" hidden="false" customHeight="false" outlineLevel="0" collapsed="false">
      <c r="B285" s="3"/>
      <c r="C285" s="4"/>
      <c r="D285" s="5"/>
      <c r="E285" s="6"/>
      <c r="F285" s="7" t="n">
        <f aca="false">IF(OR(D285="",E285=""),0,ROUND(IFERROR(VLOOKUP(D285,음식DB!B5:G204,3,FALSE()),0)*E285/100,0))</f>
        <v>0</v>
      </c>
      <c r="G285" s="8" t="n">
        <f aca="false">IF(OR(D285="",E285=""),0,ROUND(IFERROR(VLOOKUP(D285,음식DB!B5:G204,4,FALSE()),0)*E285/100,1))</f>
        <v>0</v>
      </c>
      <c r="H285" s="8" t="n">
        <f aca="false">IF(OR(D285="",E285=""),0,ROUND(IFERROR(VLOOKUP(D285,음식DB!B5:G204,5,FALSE()),0)*E285/100,1))</f>
        <v>0</v>
      </c>
      <c r="I285" s="8" t="n">
        <f aca="false">IF(OR(D285="",E285=""),0,ROUND(IFERROR(VLOOKUP(D285,음식DB!B5:G204,6,FALSE()),0)*E285/100,1))</f>
        <v>0</v>
      </c>
      <c r="J285" s="9"/>
    </row>
    <row r="286" customFormat="false" ht="15" hidden="false" customHeight="false" outlineLevel="0" collapsed="false">
      <c r="B286" s="10"/>
      <c r="C286" s="11"/>
      <c r="D286" s="12"/>
      <c r="E286" s="13"/>
      <c r="F286" s="14" t="n">
        <f aca="false">IF(OR(D286="",E286=""),0,ROUND(IFERROR(VLOOKUP(D286,음식DB!B5:G204,3,FALSE()),0)*E286/100,0))</f>
        <v>0</v>
      </c>
      <c r="G286" s="15" t="n">
        <f aca="false">IF(OR(D286="",E286=""),0,ROUND(IFERROR(VLOOKUP(D286,음식DB!B5:G204,4,FALSE()),0)*E286/100,1))</f>
        <v>0</v>
      </c>
      <c r="H286" s="15" t="n">
        <f aca="false">IF(OR(D286="",E286=""),0,ROUND(IFERROR(VLOOKUP(D286,음식DB!B5:G204,5,FALSE()),0)*E286/100,1))</f>
        <v>0</v>
      </c>
      <c r="I286" s="15" t="n">
        <f aca="false">IF(OR(D286="",E286=""),0,ROUND(IFERROR(VLOOKUP(D286,음식DB!B5:G204,6,FALSE()),0)*E286/100,1))</f>
        <v>0</v>
      </c>
      <c r="J286" s="16"/>
    </row>
    <row r="287" customFormat="false" ht="15" hidden="false" customHeight="false" outlineLevel="0" collapsed="false">
      <c r="B287" s="3"/>
      <c r="C287" s="4"/>
      <c r="D287" s="5"/>
      <c r="E287" s="6"/>
      <c r="F287" s="7" t="n">
        <f aca="false">IF(OR(D287="",E287=""),0,ROUND(IFERROR(VLOOKUP(D287,음식DB!B5:G204,3,FALSE()),0)*E287/100,0))</f>
        <v>0</v>
      </c>
      <c r="G287" s="8" t="n">
        <f aca="false">IF(OR(D287="",E287=""),0,ROUND(IFERROR(VLOOKUP(D287,음식DB!B5:G204,4,FALSE()),0)*E287/100,1))</f>
        <v>0</v>
      </c>
      <c r="H287" s="8" t="n">
        <f aca="false">IF(OR(D287="",E287=""),0,ROUND(IFERROR(VLOOKUP(D287,음식DB!B5:G204,5,FALSE()),0)*E287/100,1))</f>
        <v>0</v>
      </c>
      <c r="I287" s="8" t="n">
        <f aca="false">IF(OR(D287="",E287=""),0,ROUND(IFERROR(VLOOKUP(D287,음식DB!B5:G204,6,FALSE()),0)*E287/100,1))</f>
        <v>0</v>
      </c>
      <c r="J287" s="9"/>
    </row>
    <row r="288" customFormat="false" ht="15" hidden="false" customHeight="false" outlineLevel="0" collapsed="false">
      <c r="B288" s="10"/>
      <c r="C288" s="11"/>
      <c r="D288" s="12"/>
      <c r="E288" s="13"/>
      <c r="F288" s="14" t="n">
        <f aca="false">IF(OR(D288="",E288=""),0,ROUND(IFERROR(VLOOKUP(D288,음식DB!B5:G204,3,FALSE()),0)*E288/100,0))</f>
        <v>0</v>
      </c>
      <c r="G288" s="15" t="n">
        <f aca="false">IF(OR(D288="",E288=""),0,ROUND(IFERROR(VLOOKUP(D288,음식DB!B5:G204,4,FALSE()),0)*E288/100,1))</f>
        <v>0</v>
      </c>
      <c r="H288" s="15" t="n">
        <f aca="false">IF(OR(D288="",E288=""),0,ROUND(IFERROR(VLOOKUP(D288,음식DB!B5:G204,5,FALSE()),0)*E288/100,1))</f>
        <v>0</v>
      </c>
      <c r="I288" s="15" t="n">
        <f aca="false">IF(OR(D288="",E288=""),0,ROUND(IFERROR(VLOOKUP(D288,음식DB!B5:G204,6,FALSE()),0)*E288/100,1))</f>
        <v>0</v>
      </c>
      <c r="J288" s="16"/>
    </row>
    <row r="289" customFormat="false" ht="15" hidden="false" customHeight="false" outlineLevel="0" collapsed="false">
      <c r="B289" s="3"/>
      <c r="C289" s="4"/>
      <c r="D289" s="5"/>
      <c r="E289" s="6"/>
      <c r="F289" s="7" t="n">
        <f aca="false">IF(OR(D289="",E289=""),0,ROUND(IFERROR(VLOOKUP(D289,음식DB!B5:G204,3,FALSE()),0)*E289/100,0))</f>
        <v>0</v>
      </c>
      <c r="G289" s="8" t="n">
        <f aca="false">IF(OR(D289="",E289=""),0,ROUND(IFERROR(VLOOKUP(D289,음식DB!B5:G204,4,FALSE()),0)*E289/100,1))</f>
        <v>0</v>
      </c>
      <c r="H289" s="8" t="n">
        <f aca="false">IF(OR(D289="",E289=""),0,ROUND(IFERROR(VLOOKUP(D289,음식DB!B5:G204,5,FALSE()),0)*E289/100,1))</f>
        <v>0</v>
      </c>
      <c r="I289" s="8" t="n">
        <f aca="false">IF(OR(D289="",E289=""),0,ROUND(IFERROR(VLOOKUP(D289,음식DB!B5:G204,6,FALSE()),0)*E289/100,1))</f>
        <v>0</v>
      </c>
      <c r="J289" s="9"/>
    </row>
    <row r="290" customFormat="false" ht="15" hidden="false" customHeight="false" outlineLevel="0" collapsed="false">
      <c r="B290" s="10"/>
      <c r="C290" s="11"/>
      <c r="D290" s="12"/>
      <c r="E290" s="13"/>
      <c r="F290" s="14" t="n">
        <f aca="false">IF(OR(D290="",E290=""),0,ROUND(IFERROR(VLOOKUP(D290,음식DB!B5:G204,3,FALSE()),0)*E290/100,0))</f>
        <v>0</v>
      </c>
      <c r="G290" s="15" t="n">
        <f aca="false">IF(OR(D290="",E290=""),0,ROUND(IFERROR(VLOOKUP(D290,음식DB!B5:G204,4,FALSE()),0)*E290/100,1))</f>
        <v>0</v>
      </c>
      <c r="H290" s="15" t="n">
        <f aca="false">IF(OR(D290="",E290=""),0,ROUND(IFERROR(VLOOKUP(D290,음식DB!B5:G204,5,FALSE()),0)*E290/100,1))</f>
        <v>0</v>
      </c>
      <c r="I290" s="15" t="n">
        <f aca="false">IF(OR(D290="",E290=""),0,ROUND(IFERROR(VLOOKUP(D290,음식DB!B5:G204,6,FALSE()),0)*E290/100,1))</f>
        <v>0</v>
      </c>
      <c r="J290" s="16"/>
    </row>
    <row r="291" customFormat="false" ht="15" hidden="false" customHeight="false" outlineLevel="0" collapsed="false">
      <c r="B291" s="3"/>
      <c r="C291" s="4"/>
      <c r="D291" s="5"/>
      <c r="E291" s="6"/>
      <c r="F291" s="7" t="n">
        <f aca="false">IF(OR(D291="",E291=""),0,ROUND(IFERROR(VLOOKUP(D291,음식DB!B5:G204,3,FALSE()),0)*E291/100,0))</f>
        <v>0</v>
      </c>
      <c r="G291" s="8" t="n">
        <f aca="false">IF(OR(D291="",E291=""),0,ROUND(IFERROR(VLOOKUP(D291,음식DB!B5:G204,4,FALSE()),0)*E291/100,1))</f>
        <v>0</v>
      </c>
      <c r="H291" s="8" t="n">
        <f aca="false">IF(OR(D291="",E291=""),0,ROUND(IFERROR(VLOOKUP(D291,음식DB!B5:G204,5,FALSE()),0)*E291/100,1))</f>
        <v>0</v>
      </c>
      <c r="I291" s="8" t="n">
        <f aca="false">IF(OR(D291="",E291=""),0,ROUND(IFERROR(VLOOKUP(D291,음식DB!B5:G204,6,FALSE()),0)*E291/100,1))</f>
        <v>0</v>
      </c>
      <c r="J291" s="9"/>
    </row>
    <row r="292" customFormat="false" ht="15" hidden="false" customHeight="false" outlineLevel="0" collapsed="false">
      <c r="B292" s="10"/>
      <c r="C292" s="11"/>
      <c r="D292" s="12"/>
      <c r="E292" s="13"/>
      <c r="F292" s="14" t="n">
        <f aca="false">IF(OR(D292="",E292=""),0,ROUND(IFERROR(VLOOKUP(D292,음식DB!B5:G204,3,FALSE()),0)*E292/100,0))</f>
        <v>0</v>
      </c>
      <c r="G292" s="15" t="n">
        <f aca="false">IF(OR(D292="",E292=""),0,ROUND(IFERROR(VLOOKUP(D292,음식DB!B5:G204,4,FALSE()),0)*E292/100,1))</f>
        <v>0</v>
      </c>
      <c r="H292" s="15" t="n">
        <f aca="false">IF(OR(D292="",E292=""),0,ROUND(IFERROR(VLOOKUP(D292,음식DB!B5:G204,5,FALSE()),0)*E292/100,1))</f>
        <v>0</v>
      </c>
      <c r="I292" s="15" t="n">
        <f aca="false">IF(OR(D292="",E292=""),0,ROUND(IFERROR(VLOOKUP(D292,음식DB!B5:G204,6,FALSE()),0)*E292/100,1))</f>
        <v>0</v>
      </c>
      <c r="J292" s="16"/>
    </row>
    <row r="293" customFormat="false" ht="15" hidden="false" customHeight="false" outlineLevel="0" collapsed="false">
      <c r="B293" s="3"/>
      <c r="C293" s="4"/>
      <c r="D293" s="5"/>
      <c r="E293" s="6"/>
      <c r="F293" s="7" t="n">
        <f aca="false">IF(OR(D293="",E293=""),0,ROUND(IFERROR(VLOOKUP(D293,음식DB!B5:G204,3,FALSE()),0)*E293/100,0))</f>
        <v>0</v>
      </c>
      <c r="G293" s="8" t="n">
        <f aca="false">IF(OR(D293="",E293=""),0,ROUND(IFERROR(VLOOKUP(D293,음식DB!B5:G204,4,FALSE()),0)*E293/100,1))</f>
        <v>0</v>
      </c>
      <c r="H293" s="8" t="n">
        <f aca="false">IF(OR(D293="",E293=""),0,ROUND(IFERROR(VLOOKUP(D293,음식DB!B5:G204,5,FALSE()),0)*E293/100,1))</f>
        <v>0</v>
      </c>
      <c r="I293" s="8" t="n">
        <f aca="false">IF(OR(D293="",E293=""),0,ROUND(IFERROR(VLOOKUP(D293,음식DB!B5:G204,6,FALSE()),0)*E293/100,1))</f>
        <v>0</v>
      </c>
      <c r="J293" s="9"/>
    </row>
    <row r="294" customFormat="false" ht="15" hidden="false" customHeight="false" outlineLevel="0" collapsed="false">
      <c r="B294" s="10"/>
      <c r="C294" s="11"/>
      <c r="D294" s="12"/>
      <c r="E294" s="13"/>
      <c r="F294" s="14" t="n">
        <f aca="false">IF(OR(D294="",E294=""),0,ROUND(IFERROR(VLOOKUP(D294,음식DB!B5:G204,3,FALSE()),0)*E294/100,0))</f>
        <v>0</v>
      </c>
      <c r="G294" s="15" t="n">
        <f aca="false">IF(OR(D294="",E294=""),0,ROUND(IFERROR(VLOOKUP(D294,음식DB!B5:G204,4,FALSE()),0)*E294/100,1))</f>
        <v>0</v>
      </c>
      <c r="H294" s="15" t="n">
        <f aca="false">IF(OR(D294="",E294=""),0,ROUND(IFERROR(VLOOKUP(D294,음식DB!B5:G204,5,FALSE()),0)*E294/100,1))</f>
        <v>0</v>
      </c>
      <c r="I294" s="15" t="n">
        <f aca="false">IF(OR(D294="",E294=""),0,ROUND(IFERROR(VLOOKUP(D294,음식DB!B5:G204,6,FALSE()),0)*E294/100,1))</f>
        <v>0</v>
      </c>
      <c r="J294" s="16"/>
    </row>
    <row r="295" customFormat="false" ht="15" hidden="false" customHeight="false" outlineLevel="0" collapsed="false">
      <c r="B295" s="3"/>
      <c r="C295" s="4"/>
      <c r="D295" s="5"/>
      <c r="E295" s="6"/>
      <c r="F295" s="7" t="n">
        <f aca="false">IF(OR(D295="",E295=""),0,ROUND(IFERROR(VLOOKUP(D295,음식DB!B5:G204,3,FALSE()),0)*E295/100,0))</f>
        <v>0</v>
      </c>
      <c r="G295" s="8" t="n">
        <f aca="false">IF(OR(D295="",E295=""),0,ROUND(IFERROR(VLOOKUP(D295,음식DB!B5:G204,4,FALSE()),0)*E295/100,1))</f>
        <v>0</v>
      </c>
      <c r="H295" s="8" t="n">
        <f aca="false">IF(OR(D295="",E295=""),0,ROUND(IFERROR(VLOOKUP(D295,음식DB!B5:G204,5,FALSE()),0)*E295/100,1))</f>
        <v>0</v>
      </c>
      <c r="I295" s="8" t="n">
        <f aca="false">IF(OR(D295="",E295=""),0,ROUND(IFERROR(VLOOKUP(D295,음식DB!B5:G204,6,FALSE()),0)*E295/100,1))</f>
        <v>0</v>
      </c>
      <c r="J295" s="9"/>
    </row>
    <row r="296" customFormat="false" ht="15" hidden="false" customHeight="false" outlineLevel="0" collapsed="false">
      <c r="B296" s="10"/>
      <c r="C296" s="11"/>
      <c r="D296" s="12"/>
      <c r="E296" s="13"/>
      <c r="F296" s="14" t="n">
        <f aca="false">IF(OR(D296="",E296=""),0,ROUND(IFERROR(VLOOKUP(D296,음식DB!B5:G204,3,FALSE()),0)*E296/100,0))</f>
        <v>0</v>
      </c>
      <c r="G296" s="15" t="n">
        <f aca="false">IF(OR(D296="",E296=""),0,ROUND(IFERROR(VLOOKUP(D296,음식DB!B5:G204,4,FALSE()),0)*E296/100,1))</f>
        <v>0</v>
      </c>
      <c r="H296" s="15" t="n">
        <f aca="false">IF(OR(D296="",E296=""),0,ROUND(IFERROR(VLOOKUP(D296,음식DB!B5:G204,5,FALSE()),0)*E296/100,1))</f>
        <v>0</v>
      </c>
      <c r="I296" s="15" t="n">
        <f aca="false">IF(OR(D296="",E296=""),0,ROUND(IFERROR(VLOOKUP(D296,음식DB!B5:G204,6,FALSE()),0)*E296/100,1))</f>
        <v>0</v>
      </c>
      <c r="J296" s="16"/>
    </row>
    <row r="297" customFormat="false" ht="15" hidden="false" customHeight="false" outlineLevel="0" collapsed="false">
      <c r="B297" s="3"/>
      <c r="C297" s="4"/>
      <c r="D297" s="5"/>
      <c r="E297" s="6"/>
      <c r="F297" s="7" t="n">
        <f aca="false">IF(OR(D297="",E297=""),0,ROUND(IFERROR(VLOOKUP(D297,음식DB!B5:G204,3,FALSE()),0)*E297/100,0))</f>
        <v>0</v>
      </c>
      <c r="G297" s="8" t="n">
        <f aca="false">IF(OR(D297="",E297=""),0,ROUND(IFERROR(VLOOKUP(D297,음식DB!B5:G204,4,FALSE()),0)*E297/100,1))</f>
        <v>0</v>
      </c>
      <c r="H297" s="8" t="n">
        <f aca="false">IF(OR(D297="",E297=""),0,ROUND(IFERROR(VLOOKUP(D297,음식DB!B5:G204,5,FALSE()),0)*E297/100,1))</f>
        <v>0</v>
      </c>
      <c r="I297" s="8" t="n">
        <f aca="false">IF(OR(D297="",E297=""),0,ROUND(IFERROR(VLOOKUP(D297,음식DB!B5:G204,6,FALSE()),0)*E297/100,1))</f>
        <v>0</v>
      </c>
      <c r="J297" s="9"/>
    </row>
    <row r="298" customFormat="false" ht="15" hidden="false" customHeight="false" outlineLevel="0" collapsed="false">
      <c r="B298" s="10"/>
      <c r="C298" s="11"/>
      <c r="D298" s="12"/>
      <c r="E298" s="13"/>
      <c r="F298" s="14" t="n">
        <f aca="false">IF(OR(D298="",E298=""),0,ROUND(IFERROR(VLOOKUP(D298,음식DB!B5:G204,3,FALSE()),0)*E298/100,0))</f>
        <v>0</v>
      </c>
      <c r="G298" s="15" t="n">
        <f aca="false">IF(OR(D298="",E298=""),0,ROUND(IFERROR(VLOOKUP(D298,음식DB!B5:G204,4,FALSE()),0)*E298/100,1))</f>
        <v>0</v>
      </c>
      <c r="H298" s="15" t="n">
        <f aca="false">IF(OR(D298="",E298=""),0,ROUND(IFERROR(VLOOKUP(D298,음식DB!B5:G204,5,FALSE()),0)*E298/100,1))</f>
        <v>0</v>
      </c>
      <c r="I298" s="15" t="n">
        <f aca="false">IF(OR(D298="",E298=""),0,ROUND(IFERROR(VLOOKUP(D298,음식DB!B5:G204,6,FALSE()),0)*E298/100,1))</f>
        <v>0</v>
      </c>
      <c r="J298" s="16"/>
    </row>
    <row r="299" customFormat="false" ht="15" hidden="false" customHeight="false" outlineLevel="0" collapsed="false">
      <c r="B299" s="3"/>
      <c r="C299" s="4"/>
      <c r="D299" s="5"/>
      <c r="E299" s="6"/>
      <c r="F299" s="7" t="n">
        <f aca="false">IF(OR(D299="",E299=""),0,ROUND(IFERROR(VLOOKUP(D299,음식DB!B5:G204,3,FALSE()),0)*E299/100,0))</f>
        <v>0</v>
      </c>
      <c r="G299" s="8" t="n">
        <f aca="false">IF(OR(D299="",E299=""),0,ROUND(IFERROR(VLOOKUP(D299,음식DB!B5:G204,4,FALSE()),0)*E299/100,1))</f>
        <v>0</v>
      </c>
      <c r="H299" s="8" t="n">
        <f aca="false">IF(OR(D299="",E299=""),0,ROUND(IFERROR(VLOOKUP(D299,음식DB!B5:G204,5,FALSE()),0)*E299/100,1))</f>
        <v>0</v>
      </c>
      <c r="I299" s="8" t="n">
        <f aca="false">IF(OR(D299="",E299=""),0,ROUND(IFERROR(VLOOKUP(D299,음식DB!B5:G204,6,FALSE()),0)*E299/100,1))</f>
        <v>0</v>
      </c>
      <c r="J299" s="9"/>
    </row>
    <row r="300" customFormat="false" ht="15" hidden="false" customHeight="false" outlineLevel="0" collapsed="false">
      <c r="B300" s="10"/>
      <c r="C300" s="11"/>
      <c r="D300" s="12"/>
      <c r="E300" s="13"/>
      <c r="F300" s="14" t="n">
        <f aca="false">IF(OR(D300="",E300=""),0,ROUND(IFERROR(VLOOKUP(D300,음식DB!B5:G204,3,FALSE()),0)*E300/100,0))</f>
        <v>0</v>
      </c>
      <c r="G300" s="15" t="n">
        <f aca="false">IF(OR(D300="",E300=""),0,ROUND(IFERROR(VLOOKUP(D300,음식DB!B5:G204,4,FALSE()),0)*E300/100,1))</f>
        <v>0</v>
      </c>
      <c r="H300" s="15" t="n">
        <f aca="false">IF(OR(D300="",E300=""),0,ROUND(IFERROR(VLOOKUP(D300,음식DB!B5:G204,5,FALSE()),0)*E300/100,1))</f>
        <v>0</v>
      </c>
      <c r="I300" s="15" t="n">
        <f aca="false">IF(OR(D300="",E300=""),0,ROUND(IFERROR(VLOOKUP(D300,음식DB!B5:G204,6,FALSE()),0)*E300/100,1))</f>
        <v>0</v>
      </c>
      <c r="J300" s="16"/>
    </row>
    <row r="301" customFormat="false" ht="15" hidden="false" customHeight="false" outlineLevel="0" collapsed="false">
      <c r="B301" s="3"/>
      <c r="C301" s="4"/>
      <c r="D301" s="5"/>
      <c r="E301" s="6"/>
      <c r="F301" s="7" t="n">
        <f aca="false">IF(OR(D301="",E301=""),0,ROUND(IFERROR(VLOOKUP(D301,음식DB!B5:G204,3,FALSE()),0)*E301/100,0))</f>
        <v>0</v>
      </c>
      <c r="G301" s="8" t="n">
        <f aca="false">IF(OR(D301="",E301=""),0,ROUND(IFERROR(VLOOKUP(D301,음식DB!B5:G204,4,FALSE()),0)*E301/100,1))</f>
        <v>0</v>
      </c>
      <c r="H301" s="8" t="n">
        <f aca="false">IF(OR(D301="",E301=""),0,ROUND(IFERROR(VLOOKUP(D301,음식DB!B5:G204,5,FALSE()),0)*E301/100,1))</f>
        <v>0</v>
      </c>
      <c r="I301" s="8" t="n">
        <f aca="false">IF(OR(D301="",E301=""),0,ROUND(IFERROR(VLOOKUP(D301,음식DB!B5:G204,6,FALSE()),0)*E301/100,1))</f>
        <v>0</v>
      </c>
      <c r="J301" s="9"/>
    </row>
    <row r="302" customFormat="false" ht="15" hidden="false" customHeight="false" outlineLevel="0" collapsed="false">
      <c r="B302" s="10"/>
      <c r="C302" s="11"/>
      <c r="D302" s="12"/>
      <c r="E302" s="13"/>
      <c r="F302" s="14" t="n">
        <f aca="false">IF(OR(D302="",E302=""),0,ROUND(IFERROR(VLOOKUP(D302,음식DB!B5:G204,3,FALSE()),0)*E302/100,0))</f>
        <v>0</v>
      </c>
      <c r="G302" s="15" t="n">
        <f aca="false">IF(OR(D302="",E302=""),0,ROUND(IFERROR(VLOOKUP(D302,음식DB!B5:G204,4,FALSE()),0)*E302/100,1))</f>
        <v>0</v>
      </c>
      <c r="H302" s="15" t="n">
        <f aca="false">IF(OR(D302="",E302=""),0,ROUND(IFERROR(VLOOKUP(D302,음식DB!B5:G204,5,FALSE()),0)*E302/100,1))</f>
        <v>0</v>
      </c>
      <c r="I302" s="15" t="n">
        <f aca="false">IF(OR(D302="",E302=""),0,ROUND(IFERROR(VLOOKUP(D302,음식DB!B5:G204,6,FALSE()),0)*E302/100,1))</f>
        <v>0</v>
      </c>
      <c r="J302" s="16"/>
    </row>
    <row r="303" customFormat="false" ht="15" hidden="false" customHeight="false" outlineLevel="0" collapsed="false">
      <c r="B303" s="3"/>
      <c r="C303" s="4"/>
      <c r="D303" s="5"/>
      <c r="E303" s="6"/>
      <c r="F303" s="7" t="n">
        <f aca="false">IF(OR(D303="",E303=""),0,ROUND(IFERROR(VLOOKUP(D303,음식DB!B5:G204,3,FALSE()),0)*E303/100,0))</f>
        <v>0</v>
      </c>
      <c r="G303" s="8" t="n">
        <f aca="false">IF(OR(D303="",E303=""),0,ROUND(IFERROR(VLOOKUP(D303,음식DB!B5:G204,4,FALSE()),0)*E303/100,1))</f>
        <v>0</v>
      </c>
      <c r="H303" s="8" t="n">
        <f aca="false">IF(OR(D303="",E303=""),0,ROUND(IFERROR(VLOOKUP(D303,음식DB!B5:G204,5,FALSE()),0)*E303/100,1))</f>
        <v>0</v>
      </c>
      <c r="I303" s="8" t="n">
        <f aca="false">IF(OR(D303="",E303=""),0,ROUND(IFERROR(VLOOKUP(D303,음식DB!B5:G204,6,FALSE()),0)*E303/100,1))</f>
        <v>0</v>
      </c>
      <c r="J303" s="9"/>
    </row>
    <row r="304" customFormat="false" ht="15" hidden="false" customHeight="false" outlineLevel="0" collapsed="false">
      <c r="B304" s="10"/>
      <c r="C304" s="11"/>
      <c r="D304" s="12"/>
      <c r="E304" s="13"/>
      <c r="F304" s="14" t="n">
        <f aca="false">IF(OR(D304="",E304=""),0,ROUND(IFERROR(VLOOKUP(D304,음식DB!B5:G204,3,FALSE()),0)*E304/100,0))</f>
        <v>0</v>
      </c>
      <c r="G304" s="15" t="n">
        <f aca="false">IF(OR(D304="",E304=""),0,ROUND(IFERROR(VLOOKUP(D304,음식DB!B5:G204,4,FALSE()),0)*E304/100,1))</f>
        <v>0</v>
      </c>
      <c r="H304" s="15" t="n">
        <f aca="false">IF(OR(D304="",E304=""),0,ROUND(IFERROR(VLOOKUP(D304,음식DB!B5:G204,5,FALSE()),0)*E304/100,1))</f>
        <v>0</v>
      </c>
      <c r="I304" s="15" t="n">
        <f aca="false">IF(OR(D304="",E304=""),0,ROUND(IFERROR(VLOOKUP(D304,음식DB!B5:G204,6,FALSE()),0)*E304/100,1))</f>
        <v>0</v>
      </c>
      <c r="J304" s="16"/>
    </row>
  </sheetData>
  <dataValidations count="1">
    <dataValidation allowBlank="true" errorStyle="stop" operator="between" showDropDown="false" showErrorMessage="false" showInputMessage="false" sqref="C5:C304" type="list">
      <formula1>"아침,점심,저녁,간식"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G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10"/>
    <col collapsed="false" customWidth="true" hidden="false" outlineLevel="0" max="6" min="4" style="0" width="12"/>
    <col collapsed="false" customWidth="true" hidden="false" outlineLevel="0" max="7" min="7" style="0" width="10"/>
  </cols>
  <sheetData>
    <row r="2" customFormat="false" ht="21.6" hidden="false" customHeight="false" outlineLevel="0" collapsed="false">
      <c r="B2" s="1" t="s">
        <v>22</v>
      </c>
    </row>
    <row r="4" customFormat="false" ht="15" hidden="false" customHeight="false" outlineLevel="0" collapsed="false">
      <c r="B4" s="2" t="s">
        <v>3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</row>
    <row r="5" customFormat="false" ht="15" hidden="false" customHeight="false" outlineLevel="0" collapsed="false">
      <c r="B5" s="17" t="s">
        <v>11</v>
      </c>
      <c r="C5" s="18" t="s">
        <v>28</v>
      </c>
      <c r="D5" s="19" t="n">
        <v>149</v>
      </c>
      <c r="E5" s="8" t="n">
        <v>33.8</v>
      </c>
      <c r="F5" s="8" t="n">
        <v>2.7</v>
      </c>
      <c r="G5" s="8" t="n">
        <v>0.3</v>
      </c>
    </row>
    <row r="6" customFormat="false" ht="15" hidden="false" customHeight="false" outlineLevel="0" collapsed="false">
      <c r="B6" s="20" t="s">
        <v>29</v>
      </c>
      <c r="C6" s="21" t="s">
        <v>28</v>
      </c>
      <c r="D6" s="22" t="n">
        <v>143</v>
      </c>
      <c r="E6" s="15" t="n">
        <v>31.5</v>
      </c>
      <c r="F6" s="15" t="n">
        <v>3</v>
      </c>
      <c r="G6" s="15" t="n">
        <v>0.8</v>
      </c>
    </row>
    <row r="7" customFormat="false" ht="15" hidden="false" customHeight="false" outlineLevel="0" collapsed="false">
      <c r="B7" s="17" t="s">
        <v>30</v>
      </c>
      <c r="C7" s="18" t="s">
        <v>28</v>
      </c>
      <c r="D7" s="19" t="n">
        <v>145</v>
      </c>
      <c r="E7" s="8" t="n">
        <v>31.2</v>
      </c>
      <c r="F7" s="8" t="n">
        <v>3.5</v>
      </c>
      <c r="G7" s="8" t="n">
        <v>0.9</v>
      </c>
    </row>
    <row r="8" customFormat="false" ht="15" hidden="false" customHeight="false" outlineLevel="0" collapsed="false">
      <c r="B8" s="20" t="s">
        <v>31</v>
      </c>
      <c r="C8" s="21" t="s">
        <v>28</v>
      </c>
      <c r="D8" s="22" t="n">
        <v>188</v>
      </c>
      <c r="E8" s="15" t="n">
        <v>28.5</v>
      </c>
      <c r="F8" s="15" t="n">
        <v>5.2</v>
      </c>
      <c r="G8" s="15" t="n">
        <v>5.8</v>
      </c>
    </row>
    <row r="9" customFormat="false" ht="15" hidden="false" customHeight="false" outlineLevel="0" collapsed="false">
      <c r="B9" s="17" t="s">
        <v>32</v>
      </c>
      <c r="C9" s="18" t="s">
        <v>28</v>
      </c>
      <c r="D9" s="19" t="n">
        <v>182</v>
      </c>
      <c r="E9" s="8" t="n">
        <v>26</v>
      </c>
      <c r="F9" s="8" t="n">
        <v>5</v>
      </c>
      <c r="G9" s="8" t="n">
        <v>6.2</v>
      </c>
    </row>
    <row r="10" customFormat="false" ht="15" hidden="false" customHeight="false" outlineLevel="0" collapsed="false">
      <c r="B10" s="20" t="s">
        <v>33</v>
      </c>
      <c r="C10" s="21" t="s">
        <v>28</v>
      </c>
      <c r="D10" s="22" t="n">
        <v>112</v>
      </c>
      <c r="E10" s="15" t="n">
        <v>15.2</v>
      </c>
      <c r="F10" s="15" t="n">
        <v>3</v>
      </c>
      <c r="G10" s="15" t="n">
        <v>4.5</v>
      </c>
    </row>
    <row r="11" customFormat="false" ht="15" hidden="false" customHeight="false" outlineLevel="0" collapsed="false">
      <c r="B11" s="17" t="s">
        <v>34</v>
      </c>
      <c r="C11" s="18" t="s">
        <v>28</v>
      </c>
      <c r="D11" s="19" t="n">
        <v>148</v>
      </c>
      <c r="E11" s="8" t="n">
        <v>22.5</v>
      </c>
      <c r="F11" s="8" t="n">
        <v>4.8</v>
      </c>
      <c r="G11" s="8" t="n">
        <v>4.2</v>
      </c>
    </row>
    <row r="12" customFormat="false" ht="15" hidden="false" customHeight="false" outlineLevel="0" collapsed="false">
      <c r="B12" s="20" t="s">
        <v>35</v>
      </c>
      <c r="C12" s="21" t="s">
        <v>28</v>
      </c>
      <c r="D12" s="22" t="n">
        <v>105</v>
      </c>
      <c r="E12" s="15" t="n">
        <v>18.5</v>
      </c>
      <c r="F12" s="15" t="n">
        <v>4.2</v>
      </c>
      <c r="G12" s="15" t="n">
        <v>1.2</v>
      </c>
    </row>
    <row r="13" customFormat="false" ht="15" hidden="false" customHeight="false" outlineLevel="0" collapsed="false">
      <c r="B13" s="17" t="s">
        <v>36</v>
      </c>
      <c r="C13" s="18" t="s">
        <v>28</v>
      </c>
      <c r="D13" s="19" t="n">
        <v>128</v>
      </c>
      <c r="E13" s="8" t="n">
        <v>25.5</v>
      </c>
      <c r="F13" s="8" t="n">
        <v>4.5</v>
      </c>
      <c r="G13" s="8" t="n">
        <v>0.8</v>
      </c>
    </row>
    <row r="14" customFormat="false" ht="15" hidden="false" customHeight="false" outlineLevel="0" collapsed="false">
      <c r="B14" s="20" t="s">
        <v>16</v>
      </c>
      <c r="C14" s="21" t="s">
        <v>28</v>
      </c>
      <c r="D14" s="22" t="n">
        <v>136</v>
      </c>
      <c r="E14" s="15" t="n">
        <v>20.5</v>
      </c>
      <c r="F14" s="15" t="n">
        <v>5.8</v>
      </c>
      <c r="G14" s="15" t="n">
        <v>3.2</v>
      </c>
    </row>
    <row r="15" customFormat="false" ht="15" hidden="false" customHeight="false" outlineLevel="0" collapsed="false">
      <c r="B15" s="17" t="s">
        <v>37</v>
      </c>
      <c r="C15" s="18" t="s">
        <v>28</v>
      </c>
      <c r="D15" s="19" t="n">
        <v>168</v>
      </c>
      <c r="E15" s="8" t="n">
        <v>32.5</v>
      </c>
      <c r="F15" s="8" t="n">
        <v>3.2</v>
      </c>
      <c r="G15" s="8" t="n">
        <v>2.8</v>
      </c>
    </row>
    <row r="16" customFormat="false" ht="15" hidden="false" customHeight="false" outlineLevel="0" collapsed="false">
      <c r="B16" s="20" t="s">
        <v>38</v>
      </c>
      <c r="C16" s="21" t="s">
        <v>28</v>
      </c>
      <c r="D16" s="22" t="n">
        <v>112</v>
      </c>
      <c r="E16" s="15" t="n">
        <v>20.2</v>
      </c>
      <c r="F16" s="15" t="n">
        <v>3.8</v>
      </c>
      <c r="G16" s="15" t="n">
        <v>1.5</v>
      </c>
    </row>
    <row r="17" customFormat="false" ht="15" hidden="false" customHeight="false" outlineLevel="0" collapsed="false">
      <c r="B17" s="17" t="s">
        <v>12</v>
      </c>
      <c r="C17" s="18" t="s">
        <v>39</v>
      </c>
      <c r="D17" s="19" t="n">
        <v>32</v>
      </c>
      <c r="E17" s="8" t="n">
        <v>2.5</v>
      </c>
      <c r="F17" s="8" t="n">
        <v>2.8</v>
      </c>
      <c r="G17" s="8" t="n">
        <v>1.2</v>
      </c>
    </row>
    <row r="18" customFormat="false" ht="15" hidden="false" customHeight="false" outlineLevel="0" collapsed="false">
      <c r="B18" s="20" t="s">
        <v>40</v>
      </c>
      <c r="C18" s="21" t="s">
        <v>39</v>
      </c>
      <c r="D18" s="22" t="n">
        <v>45</v>
      </c>
      <c r="E18" s="15" t="n">
        <v>3.2</v>
      </c>
      <c r="F18" s="15" t="n">
        <v>3.5</v>
      </c>
      <c r="G18" s="15" t="n">
        <v>2</v>
      </c>
    </row>
    <row r="19" customFormat="false" ht="15" hidden="false" customHeight="false" outlineLevel="0" collapsed="false">
      <c r="B19" s="17" t="s">
        <v>41</v>
      </c>
      <c r="C19" s="18" t="s">
        <v>39</v>
      </c>
      <c r="D19" s="19" t="n">
        <v>48</v>
      </c>
      <c r="E19" s="8" t="n">
        <v>2.8</v>
      </c>
      <c r="F19" s="8" t="n">
        <v>3.8</v>
      </c>
      <c r="G19" s="8" t="n">
        <v>2.5</v>
      </c>
    </row>
    <row r="20" customFormat="false" ht="15" hidden="false" customHeight="false" outlineLevel="0" collapsed="false">
      <c r="B20" s="20" t="s">
        <v>42</v>
      </c>
      <c r="C20" s="21" t="s">
        <v>39</v>
      </c>
      <c r="D20" s="22" t="n">
        <v>18</v>
      </c>
      <c r="E20" s="15" t="n">
        <v>1.2</v>
      </c>
      <c r="F20" s="15" t="n">
        <v>1.8</v>
      </c>
      <c r="G20" s="15" t="n">
        <v>0.5</v>
      </c>
    </row>
    <row r="21" customFormat="false" ht="15" hidden="false" customHeight="false" outlineLevel="0" collapsed="false">
      <c r="B21" s="17" t="s">
        <v>43</v>
      </c>
      <c r="C21" s="18" t="s">
        <v>39</v>
      </c>
      <c r="D21" s="19" t="n">
        <v>55</v>
      </c>
      <c r="E21" s="8" t="n">
        <v>0.5</v>
      </c>
      <c r="F21" s="8" t="n">
        <v>5.5</v>
      </c>
      <c r="G21" s="8" t="n">
        <v>3.5</v>
      </c>
    </row>
    <row r="22" customFormat="false" ht="15" hidden="false" customHeight="false" outlineLevel="0" collapsed="false">
      <c r="B22" s="20" t="s">
        <v>44</v>
      </c>
      <c r="C22" s="21" t="s">
        <v>39</v>
      </c>
      <c r="D22" s="22" t="n">
        <v>78</v>
      </c>
      <c r="E22" s="15" t="n">
        <v>3.2</v>
      </c>
      <c r="F22" s="15" t="n">
        <v>8.5</v>
      </c>
      <c r="G22" s="15" t="n">
        <v>3.2</v>
      </c>
    </row>
    <row r="23" customFormat="false" ht="15" hidden="false" customHeight="false" outlineLevel="0" collapsed="false">
      <c r="B23" s="17" t="s">
        <v>45</v>
      </c>
      <c r="C23" s="18" t="s">
        <v>39</v>
      </c>
      <c r="D23" s="19" t="n">
        <v>62</v>
      </c>
      <c r="E23" s="8" t="n">
        <v>4.5</v>
      </c>
      <c r="F23" s="8" t="n">
        <v>4.2</v>
      </c>
      <c r="G23" s="8" t="n">
        <v>3</v>
      </c>
    </row>
    <row r="24" customFormat="false" ht="15" hidden="false" customHeight="false" outlineLevel="0" collapsed="false">
      <c r="B24" s="20" t="s">
        <v>46</v>
      </c>
      <c r="C24" s="21" t="s">
        <v>39</v>
      </c>
      <c r="D24" s="22" t="n">
        <v>12</v>
      </c>
      <c r="E24" s="15" t="n">
        <v>1.5</v>
      </c>
      <c r="F24" s="15" t="n">
        <v>1.2</v>
      </c>
      <c r="G24" s="15" t="n">
        <v>0.2</v>
      </c>
    </row>
    <row r="25" customFormat="false" ht="15" hidden="false" customHeight="false" outlineLevel="0" collapsed="false">
      <c r="B25" s="17" t="s">
        <v>47</v>
      </c>
      <c r="C25" s="18" t="s">
        <v>48</v>
      </c>
      <c r="D25" s="19" t="n">
        <v>331</v>
      </c>
      <c r="E25" s="8" t="n">
        <v>0</v>
      </c>
      <c r="F25" s="8" t="n">
        <v>17.2</v>
      </c>
      <c r="G25" s="8" t="n">
        <v>28.8</v>
      </c>
    </row>
    <row r="26" customFormat="false" ht="15" hidden="false" customHeight="false" outlineLevel="0" collapsed="false">
      <c r="B26" s="20" t="s">
        <v>49</v>
      </c>
      <c r="C26" s="21" t="s">
        <v>48</v>
      </c>
      <c r="D26" s="22" t="n">
        <v>215</v>
      </c>
      <c r="E26" s="15" t="n">
        <v>0</v>
      </c>
      <c r="F26" s="15" t="n">
        <v>21.5</v>
      </c>
      <c r="G26" s="15" t="n">
        <v>14</v>
      </c>
    </row>
    <row r="27" customFormat="false" ht="15" hidden="false" customHeight="false" outlineLevel="0" collapsed="false">
      <c r="B27" s="17" t="s">
        <v>50</v>
      </c>
      <c r="C27" s="18" t="s">
        <v>48</v>
      </c>
      <c r="D27" s="19" t="n">
        <v>109</v>
      </c>
      <c r="E27" s="8" t="n">
        <v>0</v>
      </c>
      <c r="F27" s="8" t="n">
        <v>23.1</v>
      </c>
      <c r="G27" s="8" t="n">
        <v>1.2</v>
      </c>
    </row>
    <row r="28" customFormat="false" ht="15" hidden="false" customHeight="false" outlineLevel="0" collapsed="false">
      <c r="B28" s="20" t="s">
        <v>51</v>
      </c>
      <c r="C28" s="21" t="s">
        <v>48</v>
      </c>
      <c r="D28" s="22" t="n">
        <v>195</v>
      </c>
      <c r="E28" s="15" t="n">
        <v>0</v>
      </c>
      <c r="F28" s="15" t="n">
        <v>18.5</v>
      </c>
      <c r="G28" s="15" t="n">
        <v>13</v>
      </c>
    </row>
    <row r="29" customFormat="false" ht="15" hidden="false" customHeight="false" outlineLevel="0" collapsed="false">
      <c r="B29" s="17" t="s">
        <v>52</v>
      </c>
      <c r="C29" s="18" t="s">
        <v>48</v>
      </c>
      <c r="D29" s="19" t="n">
        <v>145</v>
      </c>
      <c r="E29" s="8" t="n">
        <v>5.2</v>
      </c>
      <c r="F29" s="8" t="n">
        <v>18.5</v>
      </c>
      <c r="G29" s="8" t="n">
        <v>5.2</v>
      </c>
    </row>
    <row r="30" customFormat="false" ht="15" hidden="false" customHeight="false" outlineLevel="0" collapsed="false">
      <c r="B30" s="20" t="s">
        <v>53</v>
      </c>
      <c r="C30" s="21" t="s">
        <v>48</v>
      </c>
      <c r="D30" s="22" t="n">
        <v>162</v>
      </c>
      <c r="E30" s="15" t="n">
        <v>8.5</v>
      </c>
      <c r="F30" s="15" t="n">
        <v>14.2</v>
      </c>
      <c r="G30" s="15" t="n">
        <v>8</v>
      </c>
    </row>
    <row r="31" customFormat="false" ht="15" hidden="false" customHeight="false" outlineLevel="0" collapsed="false">
      <c r="B31" s="17" t="s">
        <v>54</v>
      </c>
      <c r="C31" s="18" t="s">
        <v>48</v>
      </c>
      <c r="D31" s="19" t="n">
        <v>278</v>
      </c>
      <c r="E31" s="8" t="n">
        <v>10.5</v>
      </c>
      <c r="F31" s="8" t="n">
        <v>18.5</v>
      </c>
      <c r="G31" s="8" t="n">
        <v>18</v>
      </c>
    </row>
    <row r="32" customFormat="false" ht="15" hidden="false" customHeight="false" outlineLevel="0" collapsed="false">
      <c r="B32" s="20" t="s">
        <v>55</v>
      </c>
      <c r="C32" s="21" t="s">
        <v>48</v>
      </c>
      <c r="D32" s="22" t="n">
        <v>252</v>
      </c>
      <c r="E32" s="15" t="n">
        <v>18.5</v>
      </c>
      <c r="F32" s="15" t="n">
        <v>16</v>
      </c>
      <c r="G32" s="15" t="n">
        <v>12.5</v>
      </c>
    </row>
    <row r="33" customFormat="false" ht="15" hidden="false" customHeight="false" outlineLevel="0" collapsed="false">
      <c r="B33" s="17" t="s">
        <v>56</v>
      </c>
      <c r="C33" s="18" t="s">
        <v>48</v>
      </c>
      <c r="D33" s="19" t="n">
        <v>242</v>
      </c>
      <c r="E33" s="8" t="n">
        <v>15.2</v>
      </c>
      <c r="F33" s="8" t="n">
        <v>14.5</v>
      </c>
      <c r="G33" s="8" t="n">
        <v>14.8</v>
      </c>
    </row>
    <row r="34" customFormat="false" ht="15" hidden="false" customHeight="false" outlineLevel="0" collapsed="false">
      <c r="B34" s="20" t="s">
        <v>57</v>
      </c>
      <c r="C34" s="21" t="s">
        <v>48</v>
      </c>
      <c r="D34" s="22" t="n">
        <v>220</v>
      </c>
      <c r="E34" s="15" t="n">
        <v>2</v>
      </c>
      <c r="F34" s="15" t="n">
        <v>26</v>
      </c>
      <c r="G34" s="15" t="n">
        <v>12.5</v>
      </c>
    </row>
    <row r="35" customFormat="false" ht="15" hidden="false" customHeight="false" outlineLevel="0" collapsed="false">
      <c r="B35" s="17" t="s">
        <v>58</v>
      </c>
      <c r="C35" s="18" t="s">
        <v>59</v>
      </c>
      <c r="D35" s="19" t="n">
        <v>182</v>
      </c>
      <c r="E35" s="8" t="n">
        <v>0</v>
      </c>
      <c r="F35" s="8" t="n">
        <v>25.4</v>
      </c>
      <c r="G35" s="8" t="n">
        <v>8.1</v>
      </c>
    </row>
    <row r="36" customFormat="false" ht="15" hidden="false" customHeight="false" outlineLevel="0" collapsed="false">
      <c r="B36" s="20" t="s">
        <v>60</v>
      </c>
      <c r="C36" s="21" t="s">
        <v>59</v>
      </c>
      <c r="D36" s="22" t="n">
        <v>202</v>
      </c>
      <c r="E36" s="15" t="n">
        <v>0</v>
      </c>
      <c r="F36" s="15" t="n">
        <v>20.3</v>
      </c>
      <c r="G36" s="15" t="n">
        <v>12.8</v>
      </c>
    </row>
    <row r="37" customFormat="false" ht="15" hidden="false" customHeight="false" outlineLevel="0" collapsed="false">
      <c r="B37" s="17" t="s">
        <v>61</v>
      </c>
      <c r="C37" s="18" t="s">
        <v>59</v>
      </c>
      <c r="D37" s="19" t="n">
        <v>85</v>
      </c>
      <c r="E37" s="8" t="n">
        <v>0.9</v>
      </c>
      <c r="F37" s="8" t="n">
        <v>18.1</v>
      </c>
      <c r="G37" s="8" t="n">
        <v>0.6</v>
      </c>
    </row>
    <row r="38" customFormat="false" ht="15" hidden="false" customHeight="false" outlineLevel="0" collapsed="false">
      <c r="B38" s="20" t="s">
        <v>62</v>
      </c>
      <c r="C38" s="21" t="s">
        <v>59</v>
      </c>
      <c r="D38" s="22" t="n">
        <v>108</v>
      </c>
      <c r="E38" s="15" t="n">
        <v>0</v>
      </c>
      <c r="F38" s="15" t="n">
        <v>24</v>
      </c>
      <c r="G38" s="15" t="n">
        <v>1</v>
      </c>
    </row>
    <row r="39" customFormat="false" ht="15" hidden="false" customHeight="false" outlineLevel="0" collapsed="false">
      <c r="B39" s="17" t="s">
        <v>63</v>
      </c>
      <c r="C39" s="18" t="s">
        <v>59</v>
      </c>
      <c r="D39" s="19" t="n">
        <v>79</v>
      </c>
      <c r="E39" s="8" t="n">
        <v>1.5</v>
      </c>
      <c r="F39" s="8" t="n">
        <v>16.5</v>
      </c>
      <c r="G39" s="8" t="n">
        <v>0.8</v>
      </c>
    </row>
    <row r="40" customFormat="false" ht="15" hidden="false" customHeight="false" outlineLevel="0" collapsed="false">
      <c r="B40" s="20" t="s">
        <v>64</v>
      </c>
      <c r="C40" s="21" t="s">
        <v>59</v>
      </c>
      <c r="D40" s="22" t="n">
        <v>65</v>
      </c>
      <c r="E40" s="15" t="n">
        <v>2.5</v>
      </c>
      <c r="F40" s="15" t="n">
        <v>11</v>
      </c>
      <c r="G40" s="15" t="n">
        <v>1.2</v>
      </c>
    </row>
    <row r="41" customFormat="false" ht="15" hidden="false" customHeight="false" outlineLevel="0" collapsed="false">
      <c r="B41" s="17" t="s">
        <v>13</v>
      </c>
      <c r="C41" s="18" t="s">
        <v>65</v>
      </c>
      <c r="D41" s="19" t="n">
        <v>22</v>
      </c>
      <c r="E41" s="8" t="n">
        <v>3.5</v>
      </c>
      <c r="F41" s="8" t="n">
        <v>1.5</v>
      </c>
      <c r="G41" s="8" t="n">
        <v>0.5</v>
      </c>
    </row>
    <row r="42" customFormat="false" ht="15" hidden="false" customHeight="false" outlineLevel="0" collapsed="false">
      <c r="B42" s="20" t="s">
        <v>14</v>
      </c>
      <c r="C42" s="21" t="s">
        <v>65</v>
      </c>
      <c r="D42" s="22" t="n">
        <v>196</v>
      </c>
      <c r="E42" s="15" t="n">
        <v>0.8</v>
      </c>
      <c r="F42" s="15" t="n">
        <v>13.6</v>
      </c>
      <c r="G42" s="15" t="n">
        <v>15.3</v>
      </c>
    </row>
    <row r="43" customFormat="false" ht="15" hidden="false" customHeight="false" outlineLevel="0" collapsed="false">
      <c r="B43" s="17" t="s">
        <v>66</v>
      </c>
      <c r="C43" s="18" t="s">
        <v>65</v>
      </c>
      <c r="D43" s="19" t="n">
        <v>75</v>
      </c>
      <c r="E43" s="8" t="n">
        <v>1.2</v>
      </c>
      <c r="F43" s="8" t="n">
        <v>6.5</v>
      </c>
      <c r="G43" s="8" t="n">
        <v>5</v>
      </c>
    </row>
    <row r="44" customFormat="false" ht="15" hidden="false" customHeight="false" outlineLevel="0" collapsed="false">
      <c r="B44" s="20" t="s">
        <v>67</v>
      </c>
      <c r="C44" s="21" t="s">
        <v>65</v>
      </c>
      <c r="D44" s="22" t="n">
        <v>76</v>
      </c>
      <c r="E44" s="15" t="n">
        <v>1.8</v>
      </c>
      <c r="F44" s="15" t="n">
        <v>8.1</v>
      </c>
      <c r="G44" s="15" t="n">
        <v>4.2</v>
      </c>
    </row>
    <row r="45" customFormat="false" ht="15" hidden="false" customHeight="false" outlineLevel="0" collapsed="false">
      <c r="B45" s="17" t="s">
        <v>68</v>
      </c>
      <c r="C45" s="18" t="s">
        <v>65</v>
      </c>
      <c r="D45" s="19" t="n">
        <v>135</v>
      </c>
      <c r="E45" s="8" t="n">
        <v>18.5</v>
      </c>
      <c r="F45" s="8" t="n">
        <v>3.5</v>
      </c>
      <c r="G45" s="8" t="n">
        <v>5.2</v>
      </c>
    </row>
    <row r="46" customFormat="false" ht="15" hidden="false" customHeight="false" outlineLevel="0" collapsed="false">
      <c r="B46" s="20" t="s">
        <v>69</v>
      </c>
      <c r="C46" s="21" t="s">
        <v>65</v>
      </c>
      <c r="D46" s="22" t="n">
        <v>265</v>
      </c>
      <c r="E46" s="15" t="n">
        <v>12.5</v>
      </c>
      <c r="F46" s="15" t="n">
        <v>28</v>
      </c>
      <c r="G46" s="15" t="n">
        <v>12</v>
      </c>
    </row>
    <row r="47" customFormat="false" ht="15" hidden="false" customHeight="false" outlineLevel="0" collapsed="false">
      <c r="B47" s="17" t="s">
        <v>70</v>
      </c>
      <c r="C47" s="18" t="s">
        <v>65</v>
      </c>
      <c r="D47" s="19" t="n">
        <v>28</v>
      </c>
      <c r="E47" s="8" t="n">
        <v>2.5</v>
      </c>
      <c r="F47" s="8" t="n">
        <v>2.8</v>
      </c>
      <c r="G47" s="8" t="n">
        <v>0.8</v>
      </c>
    </row>
    <row r="48" customFormat="false" ht="15" hidden="false" customHeight="false" outlineLevel="0" collapsed="false">
      <c r="B48" s="20" t="s">
        <v>71</v>
      </c>
      <c r="C48" s="21" t="s">
        <v>65</v>
      </c>
      <c r="D48" s="22" t="n">
        <v>22</v>
      </c>
      <c r="E48" s="15" t="n">
        <v>2.8</v>
      </c>
      <c r="F48" s="15" t="n">
        <v>2.2</v>
      </c>
      <c r="G48" s="15" t="n">
        <v>0.5</v>
      </c>
    </row>
    <row r="49" customFormat="false" ht="15" hidden="false" customHeight="false" outlineLevel="0" collapsed="false">
      <c r="B49" s="17" t="s">
        <v>72</v>
      </c>
      <c r="C49" s="18" t="s">
        <v>65</v>
      </c>
      <c r="D49" s="19" t="n">
        <v>85</v>
      </c>
      <c r="E49" s="8" t="n">
        <v>10.5</v>
      </c>
      <c r="F49" s="8" t="n">
        <v>5.8</v>
      </c>
      <c r="G49" s="8" t="n">
        <v>2.5</v>
      </c>
    </row>
    <row r="50" customFormat="false" ht="15" hidden="false" customHeight="false" outlineLevel="0" collapsed="false">
      <c r="B50" s="20" t="s">
        <v>73</v>
      </c>
      <c r="C50" s="21" t="s">
        <v>65</v>
      </c>
      <c r="D50" s="22" t="n">
        <v>95</v>
      </c>
      <c r="E50" s="15" t="n">
        <v>18.5</v>
      </c>
      <c r="F50" s="15" t="n">
        <v>1.5</v>
      </c>
      <c r="G50" s="15" t="n">
        <v>1.8</v>
      </c>
    </row>
    <row r="51" customFormat="false" ht="15" hidden="false" customHeight="false" outlineLevel="0" collapsed="false">
      <c r="B51" s="17" t="s">
        <v>74</v>
      </c>
      <c r="C51" s="18" t="s">
        <v>19</v>
      </c>
      <c r="D51" s="19" t="n">
        <v>215</v>
      </c>
      <c r="E51" s="8" t="n">
        <v>48.5</v>
      </c>
      <c r="F51" s="8" t="n">
        <v>3.5</v>
      </c>
      <c r="G51" s="8" t="n">
        <v>0.5</v>
      </c>
    </row>
    <row r="52" customFormat="false" ht="15" hidden="false" customHeight="false" outlineLevel="0" collapsed="false">
      <c r="B52" s="20" t="s">
        <v>75</v>
      </c>
      <c r="C52" s="21" t="s">
        <v>19</v>
      </c>
      <c r="D52" s="22" t="n">
        <v>264</v>
      </c>
      <c r="E52" s="15" t="n">
        <v>49</v>
      </c>
      <c r="F52" s="15" t="n">
        <v>8.5</v>
      </c>
      <c r="G52" s="15" t="n">
        <v>3.2</v>
      </c>
    </row>
    <row r="53" customFormat="false" ht="15" hidden="false" customHeight="false" outlineLevel="0" collapsed="false">
      <c r="B53" s="17" t="s">
        <v>76</v>
      </c>
      <c r="C53" s="18" t="s">
        <v>19</v>
      </c>
      <c r="D53" s="19" t="n">
        <v>406</v>
      </c>
      <c r="E53" s="8" t="n">
        <v>45.5</v>
      </c>
      <c r="F53" s="8" t="n">
        <v>7.5</v>
      </c>
      <c r="G53" s="8" t="n">
        <v>21</v>
      </c>
    </row>
    <row r="54" customFormat="false" ht="15" hidden="false" customHeight="false" outlineLevel="0" collapsed="false">
      <c r="B54" s="20" t="s">
        <v>77</v>
      </c>
      <c r="C54" s="21" t="s">
        <v>19</v>
      </c>
      <c r="D54" s="22" t="n">
        <v>421</v>
      </c>
      <c r="E54" s="15" t="n">
        <v>48.5</v>
      </c>
      <c r="F54" s="15" t="n">
        <v>5</v>
      </c>
      <c r="G54" s="15" t="n">
        <v>22.8</v>
      </c>
    </row>
    <row r="55" customFormat="false" ht="15" hidden="false" customHeight="false" outlineLevel="0" collapsed="false">
      <c r="B55" s="17" t="s">
        <v>78</v>
      </c>
      <c r="C55" s="18" t="s">
        <v>19</v>
      </c>
      <c r="D55" s="19" t="n">
        <v>111</v>
      </c>
      <c r="E55" s="8" t="n">
        <v>26</v>
      </c>
      <c r="F55" s="8" t="n">
        <v>1.2</v>
      </c>
      <c r="G55" s="8" t="n">
        <v>0.2</v>
      </c>
    </row>
    <row r="56" customFormat="false" ht="15" hidden="false" customHeight="false" outlineLevel="0" collapsed="false">
      <c r="B56" s="20" t="s">
        <v>21</v>
      </c>
      <c r="C56" s="21" t="s">
        <v>19</v>
      </c>
      <c r="D56" s="22" t="n">
        <v>89</v>
      </c>
      <c r="E56" s="15" t="n">
        <v>22.8</v>
      </c>
      <c r="F56" s="15" t="n">
        <v>1.1</v>
      </c>
      <c r="G56" s="15" t="n">
        <v>0.3</v>
      </c>
    </row>
    <row r="57" customFormat="false" ht="15" hidden="false" customHeight="false" outlineLevel="0" collapsed="false">
      <c r="B57" s="17" t="s">
        <v>79</v>
      </c>
      <c r="C57" s="18" t="s">
        <v>19</v>
      </c>
      <c r="D57" s="19" t="n">
        <v>52</v>
      </c>
      <c r="E57" s="8" t="n">
        <v>13.8</v>
      </c>
      <c r="F57" s="8" t="n">
        <v>0.3</v>
      </c>
      <c r="G57" s="8" t="n">
        <v>0.2</v>
      </c>
    </row>
    <row r="58" customFormat="false" ht="15" hidden="false" customHeight="false" outlineLevel="0" collapsed="false">
      <c r="B58" s="20" t="s">
        <v>80</v>
      </c>
      <c r="C58" s="21" t="s">
        <v>19</v>
      </c>
      <c r="D58" s="22" t="n">
        <v>44</v>
      </c>
      <c r="E58" s="15" t="n">
        <v>11.2</v>
      </c>
      <c r="F58" s="15" t="n">
        <v>0.7</v>
      </c>
      <c r="G58" s="15" t="n">
        <v>0.1</v>
      </c>
    </row>
    <row r="59" customFormat="false" ht="15" hidden="false" customHeight="false" outlineLevel="0" collapsed="false">
      <c r="B59" s="17" t="s">
        <v>81</v>
      </c>
      <c r="C59" s="18" t="s">
        <v>19</v>
      </c>
      <c r="D59" s="19" t="n">
        <v>579</v>
      </c>
      <c r="E59" s="8" t="n">
        <v>21.6</v>
      </c>
      <c r="F59" s="8" t="n">
        <v>21.2</v>
      </c>
      <c r="G59" s="8" t="n">
        <v>49.9</v>
      </c>
    </row>
    <row r="60" customFormat="false" ht="15" hidden="false" customHeight="false" outlineLevel="0" collapsed="false">
      <c r="B60" s="20" t="s">
        <v>82</v>
      </c>
      <c r="C60" s="21" t="s">
        <v>19</v>
      </c>
      <c r="D60" s="22" t="n">
        <v>654</v>
      </c>
      <c r="E60" s="15" t="n">
        <v>13.7</v>
      </c>
      <c r="F60" s="15" t="n">
        <v>15.2</v>
      </c>
      <c r="G60" s="15" t="n">
        <v>65.2</v>
      </c>
    </row>
    <row r="61" customFormat="false" ht="15" hidden="false" customHeight="false" outlineLevel="0" collapsed="false">
      <c r="B61" s="17" t="s">
        <v>20</v>
      </c>
      <c r="C61" s="18" t="s">
        <v>83</v>
      </c>
      <c r="D61" s="19" t="n">
        <v>2</v>
      </c>
      <c r="E61" s="8" t="n">
        <v>0.4</v>
      </c>
      <c r="F61" s="8" t="n">
        <v>0.1</v>
      </c>
      <c r="G61" s="8" t="n">
        <v>0</v>
      </c>
    </row>
    <row r="62" customFormat="false" ht="15" hidden="false" customHeight="false" outlineLevel="0" collapsed="false">
      <c r="B62" s="20" t="s">
        <v>84</v>
      </c>
      <c r="C62" s="21" t="s">
        <v>83</v>
      </c>
      <c r="D62" s="22" t="n">
        <v>56</v>
      </c>
      <c r="E62" s="15" t="n">
        <v>5.2</v>
      </c>
      <c r="F62" s="15" t="n">
        <v>3.2</v>
      </c>
      <c r="G62" s="15" t="n">
        <v>2.5</v>
      </c>
    </row>
    <row r="63" customFormat="false" ht="15" hidden="false" customHeight="false" outlineLevel="0" collapsed="false">
      <c r="B63" s="17" t="s">
        <v>85</v>
      </c>
      <c r="C63" s="18" t="s">
        <v>83</v>
      </c>
      <c r="D63" s="19" t="n">
        <v>60</v>
      </c>
      <c r="E63" s="8" t="n">
        <v>4.8</v>
      </c>
      <c r="F63" s="8" t="n">
        <v>3.2</v>
      </c>
      <c r="G63" s="8" t="n">
        <v>3.2</v>
      </c>
    </row>
    <row r="64" customFormat="false" ht="15" hidden="false" customHeight="false" outlineLevel="0" collapsed="false">
      <c r="B64" s="20" t="s">
        <v>86</v>
      </c>
      <c r="C64" s="21" t="s">
        <v>83</v>
      </c>
      <c r="D64" s="22" t="n">
        <v>42</v>
      </c>
      <c r="E64" s="15" t="n">
        <v>3.5</v>
      </c>
      <c r="F64" s="15" t="n">
        <v>3.5</v>
      </c>
      <c r="G64" s="15" t="n">
        <v>1.8</v>
      </c>
    </row>
    <row r="65" customFormat="false" ht="15" hidden="false" customHeight="false" outlineLevel="0" collapsed="false">
      <c r="B65" s="17" t="s">
        <v>87</v>
      </c>
      <c r="C65" s="18" t="s">
        <v>83</v>
      </c>
      <c r="D65" s="19" t="n">
        <v>42</v>
      </c>
      <c r="E65" s="8" t="n">
        <v>10.6</v>
      </c>
      <c r="F65" s="8" t="n">
        <v>0</v>
      </c>
      <c r="G65" s="8" t="n">
        <v>0</v>
      </c>
    </row>
    <row r="66" customFormat="false" ht="15" hidden="false" customHeight="false" outlineLevel="0" collapsed="false">
      <c r="B66" s="20" t="s">
        <v>88</v>
      </c>
      <c r="C66" s="21" t="s">
        <v>83</v>
      </c>
      <c r="D66" s="22" t="n">
        <v>45</v>
      </c>
      <c r="E66" s="15" t="n">
        <v>10.5</v>
      </c>
      <c r="F66" s="15" t="n">
        <v>0.7</v>
      </c>
      <c r="G66" s="15" t="n">
        <v>0.2</v>
      </c>
    </row>
    <row r="67" customFormat="false" ht="15" hidden="false" customHeight="false" outlineLevel="0" collapsed="false">
      <c r="B67" s="17" t="s">
        <v>89</v>
      </c>
      <c r="C67" s="18" t="s">
        <v>83</v>
      </c>
      <c r="D67" s="19" t="n">
        <v>43</v>
      </c>
      <c r="E67" s="8" t="n">
        <v>3.6</v>
      </c>
      <c r="F67" s="8" t="n">
        <v>0.5</v>
      </c>
      <c r="G67" s="8" t="n">
        <v>0</v>
      </c>
    </row>
    <row r="68" customFormat="false" ht="15" hidden="false" customHeight="false" outlineLevel="0" collapsed="false">
      <c r="B68" s="20" t="s">
        <v>90</v>
      </c>
      <c r="C68" s="21" t="s">
        <v>83</v>
      </c>
      <c r="D68" s="22" t="n">
        <v>131</v>
      </c>
      <c r="E68" s="15" t="n">
        <v>0</v>
      </c>
      <c r="F68" s="15" t="n">
        <v>0</v>
      </c>
      <c r="G68" s="15" t="n">
        <v>0</v>
      </c>
    </row>
    <row r="69" customFormat="false" ht="15" hidden="false" customHeight="false" outlineLevel="0" collapsed="false">
      <c r="B69" s="17" t="s">
        <v>91</v>
      </c>
      <c r="C69" s="18" t="s">
        <v>92</v>
      </c>
      <c r="D69" s="19" t="n">
        <v>266</v>
      </c>
      <c r="E69" s="8" t="n">
        <v>33</v>
      </c>
      <c r="F69" s="8" t="n">
        <v>11</v>
      </c>
      <c r="G69" s="8" t="n">
        <v>10.4</v>
      </c>
    </row>
    <row r="70" customFormat="false" ht="15" hidden="false" customHeight="false" outlineLevel="0" collapsed="false">
      <c r="B70" s="20" t="s">
        <v>93</v>
      </c>
      <c r="C70" s="21" t="s">
        <v>92</v>
      </c>
      <c r="D70" s="22" t="n">
        <v>264</v>
      </c>
      <c r="E70" s="15" t="n">
        <v>24</v>
      </c>
      <c r="F70" s="15" t="n">
        <v>13.5</v>
      </c>
      <c r="G70" s="15" t="n">
        <v>13</v>
      </c>
    </row>
    <row r="71" customFormat="false" ht="15" hidden="false" customHeight="false" outlineLevel="0" collapsed="false">
      <c r="B71" s="17" t="s">
        <v>94</v>
      </c>
      <c r="C71" s="18" t="s">
        <v>92</v>
      </c>
      <c r="D71" s="19" t="n">
        <v>312</v>
      </c>
      <c r="E71" s="8" t="n">
        <v>41.4</v>
      </c>
      <c r="F71" s="8" t="n">
        <v>3.4</v>
      </c>
      <c r="G71" s="8" t="n">
        <v>14.7</v>
      </c>
    </row>
    <row r="72" customFormat="false" ht="15" hidden="false" customHeight="false" outlineLevel="0" collapsed="false">
      <c r="B72" s="20" t="s">
        <v>95</v>
      </c>
      <c r="C72" s="21" t="s">
        <v>92</v>
      </c>
      <c r="D72" s="22" t="n">
        <v>232</v>
      </c>
      <c r="E72" s="15" t="n">
        <v>24.5</v>
      </c>
      <c r="F72" s="15" t="n">
        <v>8.5</v>
      </c>
      <c r="G72" s="15" t="n">
        <v>11.5</v>
      </c>
    </row>
    <row r="73" customFormat="false" ht="15" hidden="false" customHeight="false" outlineLevel="0" collapsed="false">
      <c r="B73" s="17" t="s">
        <v>96</v>
      </c>
      <c r="C73" s="18" t="s">
        <v>92</v>
      </c>
      <c r="D73" s="19" t="n">
        <v>38</v>
      </c>
      <c r="E73" s="8" t="n">
        <v>6.5</v>
      </c>
      <c r="F73" s="8" t="n">
        <v>1.8</v>
      </c>
      <c r="G73" s="8" t="n">
        <v>0.5</v>
      </c>
    </row>
    <row r="74" customFormat="false" ht="15" hidden="false" customHeight="false" outlineLevel="0" collapsed="false">
      <c r="B74" s="20" t="s">
        <v>97</v>
      </c>
      <c r="C74" s="21" t="s">
        <v>92</v>
      </c>
      <c r="D74" s="22" t="n">
        <v>95</v>
      </c>
      <c r="E74" s="15" t="n">
        <v>10.5</v>
      </c>
      <c r="F74" s="15" t="n">
        <v>5.5</v>
      </c>
      <c r="G74" s="15" t="n">
        <v>3.2</v>
      </c>
    </row>
    <row r="75" customFormat="false" ht="15" hidden="false" customHeight="false" outlineLevel="0" collapsed="false">
      <c r="B75" s="17" t="s">
        <v>98</v>
      </c>
      <c r="C75" s="18" t="s">
        <v>92</v>
      </c>
      <c r="D75" s="19" t="n">
        <v>218</v>
      </c>
      <c r="E75" s="8" t="n">
        <v>22.5</v>
      </c>
      <c r="F75" s="8" t="n">
        <v>10.5</v>
      </c>
      <c r="G75" s="8" t="n">
        <v>10</v>
      </c>
    </row>
    <row r="76" customFormat="false" ht="15" hidden="false" customHeight="false" outlineLevel="0" collapsed="false">
      <c r="B76" s="20" t="s">
        <v>99</v>
      </c>
      <c r="C76" s="21" t="s">
        <v>92</v>
      </c>
      <c r="D76" s="22" t="n">
        <v>185</v>
      </c>
      <c r="E76" s="15" t="n">
        <v>20.5</v>
      </c>
      <c r="F76" s="15" t="n">
        <v>7.5</v>
      </c>
      <c r="G76" s="15" t="n">
        <v>8.5</v>
      </c>
    </row>
    <row r="77" customFormat="false" ht="15" hidden="false" customHeight="false" outlineLevel="0" collapsed="false">
      <c r="B77" s="6"/>
      <c r="C77" s="6"/>
      <c r="D77" s="6"/>
      <c r="E77" s="6"/>
      <c r="F77" s="6"/>
      <c r="G77" s="6"/>
    </row>
    <row r="78" customFormat="false" ht="15" hidden="false" customHeight="false" outlineLevel="0" collapsed="false">
      <c r="B78" s="13"/>
      <c r="C78" s="13"/>
      <c r="D78" s="13"/>
      <c r="E78" s="13"/>
      <c r="F78" s="13"/>
      <c r="G78" s="13"/>
    </row>
    <row r="79" customFormat="false" ht="15" hidden="false" customHeight="false" outlineLevel="0" collapsed="false">
      <c r="B79" s="6"/>
      <c r="C79" s="6"/>
      <c r="D79" s="6"/>
      <c r="E79" s="6"/>
      <c r="F79" s="6"/>
      <c r="G79" s="6"/>
    </row>
    <row r="80" customFormat="false" ht="15" hidden="false" customHeight="false" outlineLevel="0" collapsed="false">
      <c r="B80" s="13"/>
      <c r="C80" s="13"/>
      <c r="D80" s="13"/>
      <c r="E80" s="13"/>
      <c r="F80" s="13"/>
      <c r="G80" s="13"/>
    </row>
    <row r="81" customFormat="false" ht="15" hidden="false" customHeight="false" outlineLevel="0" collapsed="false">
      <c r="B81" s="6"/>
      <c r="C81" s="6"/>
      <c r="D81" s="6"/>
      <c r="E81" s="6"/>
      <c r="F81" s="6"/>
      <c r="G81" s="6"/>
    </row>
    <row r="82" customFormat="false" ht="15" hidden="false" customHeight="false" outlineLevel="0" collapsed="false">
      <c r="B82" s="13"/>
      <c r="C82" s="13"/>
      <c r="D82" s="13"/>
      <c r="E82" s="13"/>
      <c r="F82" s="13"/>
      <c r="G82" s="13"/>
    </row>
    <row r="83" customFormat="false" ht="15" hidden="false" customHeight="false" outlineLevel="0" collapsed="false">
      <c r="B83" s="6"/>
      <c r="C83" s="6"/>
      <c r="D83" s="6"/>
      <c r="E83" s="6"/>
      <c r="F83" s="6"/>
      <c r="G83" s="6"/>
    </row>
    <row r="84" customFormat="false" ht="15" hidden="false" customHeight="false" outlineLevel="0" collapsed="false">
      <c r="B84" s="13"/>
      <c r="C84" s="13"/>
      <c r="D84" s="13"/>
      <c r="E84" s="13"/>
      <c r="F84" s="13"/>
      <c r="G84" s="13"/>
    </row>
    <row r="85" customFormat="false" ht="15" hidden="false" customHeight="false" outlineLevel="0" collapsed="false">
      <c r="B85" s="6"/>
      <c r="C85" s="6"/>
      <c r="D85" s="6"/>
      <c r="E85" s="6"/>
      <c r="F85" s="6"/>
      <c r="G85" s="6"/>
    </row>
    <row r="86" customFormat="false" ht="15" hidden="false" customHeight="false" outlineLevel="0" collapsed="false">
      <c r="B86" s="13"/>
      <c r="C86" s="13"/>
      <c r="D86" s="13"/>
      <c r="E86" s="13"/>
      <c r="F86" s="13"/>
      <c r="G86" s="13"/>
    </row>
    <row r="87" customFormat="false" ht="15" hidden="false" customHeight="false" outlineLevel="0" collapsed="false">
      <c r="B87" s="6"/>
      <c r="C87" s="6"/>
      <c r="D87" s="6"/>
      <c r="E87" s="6"/>
      <c r="F87" s="6"/>
      <c r="G87" s="6"/>
    </row>
    <row r="88" customFormat="false" ht="15" hidden="false" customHeight="false" outlineLevel="0" collapsed="false">
      <c r="B88" s="13"/>
      <c r="C88" s="13"/>
      <c r="D88" s="13"/>
      <c r="E88" s="13"/>
      <c r="F88" s="13"/>
      <c r="G88" s="13"/>
    </row>
    <row r="89" customFormat="false" ht="15" hidden="false" customHeight="false" outlineLevel="0" collapsed="false">
      <c r="B89" s="6"/>
      <c r="C89" s="6"/>
      <c r="D89" s="6"/>
      <c r="E89" s="6"/>
      <c r="F89" s="6"/>
      <c r="G89" s="6"/>
    </row>
    <row r="90" customFormat="false" ht="15" hidden="false" customHeight="false" outlineLevel="0" collapsed="false">
      <c r="B90" s="13"/>
      <c r="C90" s="13"/>
      <c r="D90" s="13"/>
      <c r="E90" s="13"/>
      <c r="F90" s="13"/>
      <c r="G90" s="13"/>
    </row>
    <row r="91" customFormat="false" ht="15" hidden="false" customHeight="false" outlineLevel="0" collapsed="false">
      <c r="B91" s="6"/>
      <c r="C91" s="6"/>
      <c r="D91" s="6"/>
      <c r="E91" s="6"/>
      <c r="F91" s="6"/>
      <c r="G91" s="6"/>
    </row>
    <row r="92" customFormat="false" ht="15" hidden="false" customHeight="false" outlineLevel="0" collapsed="false">
      <c r="B92" s="13"/>
      <c r="C92" s="13"/>
      <c r="D92" s="13"/>
      <c r="E92" s="13"/>
      <c r="F92" s="13"/>
      <c r="G92" s="13"/>
    </row>
    <row r="93" customFormat="false" ht="15" hidden="false" customHeight="false" outlineLevel="0" collapsed="false">
      <c r="B93" s="6"/>
      <c r="C93" s="6"/>
      <c r="D93" s="6"/>
      <c r="E93" s="6"/>
      <c r="F93" s="6"/>
      <c r="G93" s="6"/>
    </row>
    <row r="94" customFormat="false" ht="15" hidden="false" customHeight="false" outlineLevel="0" collapsed="false">
      <c r="B94" s="13"/>
      <c r="C94" s="13"/>
      <c r="D94" s="13"/>
      <c r="E94" s="13"/>
      <c r="F94" s="13"/>
      <c r="G94" s="13"/>
    </row>
    <row r="95" customFormat="false" ht="15" hidden="false" customHeight="false" outlineLevel="0" collapsed="false">
      <c r="B95" s="6"/>
      <c r="C95" s="6"/>
      <c r="D95" s="6"/>
      <c r="E95" s="6"/>
      <c r="F95" s="6"/>
      <c r="G95" s="6"/>
    </row>
    <row r="96" customFormat="false" ht="15" hidden="false" customHeight="false" outlineLevel="0" collapsed="false">
      <c r="B96" s="13"/>
      <c r="C96" s="13"/>
      <c r="D96" s="13"/>
      <c r="E96" s="13"/>
      <c r="F96" s="13"/>
      <c r="G96" s="13"/>
    </row>
    <row r="97" customFormat="false" ht="15" hidden="false" customHeight="false" outlineLevel="0" collapsed="false">
      <c r="B97" s="6"/>
      <c r="C97" s="6"/>
      <c r="D97" s="6"/>
      <c r="E97" s="6"/>
      <c r="F97" s="6"/>
      <c r="G97" s="6"/>
    </row>
    <row r="98" customFormat="false" ht="15" hidden="false" customHeight="false" outlineLevel="0" collapsed="false">
      <c r="B98" s="13"/>
      <c r="C98" s="13"/>
      <c r="D98" s="13"/>
      <c r="E98" s="13"/>
      <c r="F98" s="13"/>
      <c r="G98" s="13"/>
    </row>
    <row r="99" customFormat="false" ht="15" hidden="false" customHeight="false" outlineLevel="0" collapsed="false">
      <c r="B99" s="6"/>
      <c r="C99" s="6"/>
      <c r="D99" s="6"/>
      <c r="E99" s="6"/>
      <c r="F99" s="6"/>
      <c r="G99" s="6"/>
    </row>
    <row r="100" customFormat="false" ht="15" hidden="false" customHeight="false" outlineLevel="0" collapsed="false">
      <c r="B100" s="13"/>
      <c r="C100" s="13"/>
      <c r="D100" s="13"/>
      <c r="E100" s="13"/>
      <c r="F100" s="13"/>
      <c r="G100" s="13"/>
    </row>
    <row r="101" customFormat="false" ht="15" hidden="false" customHeight="false" outlineLevel="0" collapsed="false">
      <c r="B101" s="6"/>
      <c r="C101" s="6"/>
      <c r="D101" s="6"/>
      <c r="E101" s="6"/>
      <c r="F101" s="6"/>
      <c r="G101" s="6"/>
    </row>
    <row r="102" customFormat="false" ht="15" hidden="false" customHeight="false" outlineLevel="0" collapsed="false">
      <c r="B102" s="13"/>
      <c r="C102" s="13"/>
      <c r="D102" s="13"/>
      <c r="E102" s="13"/>
      <c r="F102" s="13"/>
      <c r="G102" s="13"/>
    </row>
    <row r="103" customFormat="false" ht="15" hidden="false" customHeight="false" outlineLevel="0" collapsed="false">
      <c r="B103" s="6"/>
      <c r="C103" s="6"/>
      <c r="D103" s="6"/>
      <c r="E103" s="6"/>
      <c r="F103" s="6"/>
      <c r="G103" s="6"/>
    </row>
    <row r="104" customFormat="false" ht="15" hidden="false" customHeight="false" outlineLevel="0" collapsed="false">
      <c r="B104" s="13"/>
      <c r="C104" s="13"/>
      <c r="D104" s="13"/>
      <c r="E104" s="13"/>
      <c r="F104" s="13"/>
      <c r="G104" s="13"/>
    </row>
    <row r="105" customFormat="false" ht="15" hidden="false" customHeight="false" outlineLevel="0" collapsed="false">
      <c r="B105" s="6"/>
      <c r="C105" s="6"/>
      <c r="D105" s="6"/>
      <c r="E105" s="6"/>
      <c r="F105" s="6"/>
      <c r="G105" s="6"/>
    </row>
    <row r="106" customFormat="false" ht="15" hidden="false" customHeight="false" outlineLevel="0" collapsed="false">
      <c r="B106" s="13"/>
      <c r="C106" s="13"/>
      <c r="D106" s="13"/>
      <c r="E106" s="13"/>
      <c r="F106" s="13"/>
      <c r="G106" s="13"/>
    </row>
    <row r="107" customFormat="false" ht="15" hidden="false" customHeight="false" outlineLevel="0" collapsed="false">
      <c r="B107" s="6"/>
      <c r="C107" s="6"/>
      <c r="D107" s="6"/>
      <c r="E107" s="6"/>
      <c r="F107" s="6"/>
      <c r="G107" s="6"/>
    </row>
    <row r="108" customFormat="false" ht="15" hidden="false" customHeight="false" outlineLevel="0" collapsed="false">
      <c r="B108" s="13"/>
      <c r="C108" s="13"/>
      <c r="D108" s="13"/>
      <c r="E108" s="13"/>
      <c r="F108" s="13"/>
      <c r="G108" s="13"/>
    </row>
    <row r="109" customFormat="false" ht="15" hidden="false" customHeight="false" outlineLevel="0" collapsed="false">
      <c r="B109" s="6"/>
      <c r="C109" s="6"/>
      <c r="D109" s="6"/>
      <c r="E109" s="6"/>
      <c r="F109" s="6"/>
      <c r="G109" s="6"/>
    </row>
    <row r="110" customFormat="false" ht="15" hidden="false" customHeight="false" outlineLevel="0" collapsed="false">
      <c r="B110" s="13"/>
      <c r="C110" s="13"/>
      <c r="D110" s="13"/>
      <c r="E110" s="13"/>
      <c r="F110" s="13"/>
      <c r="G110" s="13"/>
    </row>
    <row r="111" customFormat="false" ht="15" hidden="false" customHeight="false" outlineLevel="0" collapsed="false">
      <c r="B111" s="6"/>
      <c r="C111" s="6"/>
      <c r="D111" s="6"/>
      <c r="E111" s="6"/>
      <c r="F111" s="6"/>
      <c r="G111" s="6"/>
    </row>
    <row r="112" customFormat="false" ht="15" hidden="false" customHeight="false" outlineLevel="0" collapsed="false">
      <c r="B112" s="13"/>
      <c r="C112" s="13"/>
      <c r="D112" s="13"/>
      <c r="E112" s="13"/>
      <c r="F112" s="13"/>
      <c r="G112" s="13"/>
    </row>
    <row r="113" customFormat="false" ht="15" hidden="false" customHeight="false" outlineLevel="0" collapsed="false">
      <c r="B113" s="6"/>
      <c r="C113" s="6"/>
      <c r="D113" s="6"/>
      <c r="E113" s="6"/>
      <c r="F113" s="6"/>
      <c r="G113" s="6"/>
    </row>
    <row r="114" customFormat="false" ht="15" hidden="false" customHeight="false" outlineLevel="0" collapsed="false">
      <c r="B114" s="13"/>
      <c r="C114" s="13"/>
      <c r="D114" s="13"/>
      <c r="E114" s="13"/>
      <c r="F114" s="13"/>
      <c r="G114" s="13"/>
    </row>
    <row r="115" customFormat="false" ht="15" hidden="false" customHeight="false" outlineLevel="0" collapsed="false">
      <c r="B115" s="6"/>
      <c r="C115" s="6"/>
      <c r="D115" s="6"/>
      <c r="E115" s="6"/>
      <c r="F115" s="6"/>
      <c r="G115" s="6"/>
    </row>
    <row r="116" customFormat="false" ht="15" hidden="false" customHeight="false" outlineLevel="0" collapsed="false">
      <c r="B116" s="13"/>
      <c r="C116" s="13"/>
      <c r="D116" s="13"/>
      <c r="E116" s="13"/>
      <c r="F116" s="13"/>
      <c r="G116" s="13"/>
    </row>
    <row r="117" customFormat="false" ht="15" hidden="false" customHeight="false" outlineLevel="0" collapsed="false">
      <c r="B117" s="6"/>
      <c r="C117" s="6"/>
      <c r="D117" s="6"/>
      <c r="E117" s="6"/>
      <c r="F117" s="6"/>
      <c r="G117" s="6"/>
    </row>
    <row r="118" customFormat="false" ht="15" hidden="false" customHeight="false" outlineLevel="0" collapsed="false">
      <c r="B118" s="13"/>
      <c r="C118" s="13"/>
      <c r="D118" s="13"/>
      <c r="E118" s="13"/>
      <c r="F118" s="13"/>
      <c r="G118" s="13"/>
    </row>
    <row r="119" customFormat="false" ht="15" hidden="false" customHeight="false" outlineLevel="0" collapsed="false">
      <c r="B119" s="6"/>
      <c r="C119" s="6"/>
      <c r="D119" s="6"/>
      <c r="E119" s="6"/>
      <c r="F119" s="6"/>
      <c r="G119" s="6"/>
    </row>
    <row r="120" customFormat="false" ht="15" hidden="false" customHeight="false" outlineLevel="0" collapsed="false">
      <c r="B120" s="13"/>
      <c r="C120" s="13"/>
      <c r="D120" s="13"/>
      <c r="E120" s="13"/>
      <c r="F120" s="13"/>
      <c r="G120" s="13"/>
    </row>
    <row r="121" customFormat="false" ht="15" hidden="false" customHeight="false" outlineLevel="0" collapsed="false">
      <c r="B121" s="6"/>
      <c r="C121" s="6"/>
      <c r="D121" s="6"/>
      <c r="E121" s="6"/>
      <c r="F121" s="6"/>
      <c r="G121" s="6"/>
    </row>
    <row r="122" customFormat="false" ht="15" hidden="false" customHeight="false" outlineLevel="0" collapsed="false">
      <c r="B122" s="13"/>
      <c r="C122" s="13"/>
      <c r="D122" s="13"/>
      <c r="E122" s="13"/>
      <c r="F122" s="13"/>
      <c r="G122" s="13"/>
    </row>
    <row r="123" customFormat="false" ht="15" hidden="false" customHeight="false" outlineLevel="0" collapsed="false">
      <c r="B123" s="6"/>
      <c r="C123" s="6"/>
      <c r="D123" s="6"/>
      <c r="E123" s="6"/>
      <c r="F123" s="6"/>
      <c r="G123" s="6"/>
    </row>
    <row r="124" customFormat="false" ht="15" hidden="false" customHeight="false" outlineLevel="0" collapsed="false">
      <c r="B124" s="13"/>
      <c r="C124" s="13"/>
      <c r="D124" s="13"/>
      <c r="E124" s="13"/>
      <c r="F124" s="13"/>
      <c r="G124" s="13"/>
    </row>
    <row r="125" customFormat="false" ht="15" hidden="false" customHeight="false" outlineLevel="0" collapsed="false">
      <c r="B125" s="6"/>
      <c r="C125" s="6"/>
      <c r="D125" s="6"/>
      <c r="E125" s="6"/>
      <c r="F125" s="6"/>
      <c r="G125" s="6"/>
    </row>
    <row r="126" customFormat="false" ht="15" hidden="false" customHeight="false" outlineLevel="0" collapsed="false">
      <c r="B126" s="13"/>
      <c r="C126" s="13"/>
      <c r="D126" s="13"/>
      <c r="E126" s="13"/>
      <c r="F126" s="13"/>
      <c r="G126" s="13"/>
    </row>
    <row r="127" customFormat="false" ht="15" hidden="false" customHeight="false" outlineLevel="0" collapsed="false">
      <c r="B127" s="6"/>
      <c r="C127" s="6"/>
      <c r="D127" s="6"/>
      <c r="E127" s="6"/>
      <c r="F127" s="6"/>
      <c r="G127" s="6"/>
    </row>
    <row r="128" customFormat="false" ht="15" hidden="false" customHeight="false" outlineLevel="0" collapsed="false">
      <c r="B128" s="13"/>
      <c r="C128" s="13"/>
      <c r="D128" s="13"/>
      <c r="E128" s="13"/>
      <c r="F128" s="13"/>
      <c r="G128" s="13"/>
    </row>
    <row r="129" customFormat="false" ht="15" hidden="false" customHeight="false" outlineLevel="0" collapsed="false">
      <c r="B129" s="6"/>
      <c r="C129" s="6"/>
      <c r="D129" s="6"/>
      <c r="E129" s="6"/>
      <c r="F129" s="6"/>
      <c r="G129" s="6"/>
    </row>
    <row r="130" customFormat="false" ht="15" hidden="false" customHeight="false" outlineLevel="0" collapsed="false">
      <c r="B130" s="13"/>
      <c r="C130" s="13"/>
      <c r="D130" s="13"/>
      <c r="E130" s="13"/>
      <c r="F130" s="13"/>
      <c r="G130" s="13"/>
    </row>
    <row r="131" customFormat="false" ht="15" hidden="false" customHeight="false" outlineLevel="0" collapsed="false">
      <c r="B131" s="6"/>
      <c r="C131" s="6"/>
      <c r="D131" s="6"/>
      <c r="E131" s="6"/>
      <c r="F131" s="6"/>
      <c r="G131" s="6"/>
    </row>
    <row r="132" customFormat="false" ht="15" hidden="false" customHeight="false" outlineLevel="0" collapsed="false">
      <c r="B132" s="13"/>
      <c r="C132" s="13"/>
      <c r="D132" s="13"/>
      <c r="E132" s="13"/>
      <c r="F132" s="13"/>
      <c r="G132" s="13"/>
    </row>
    <row r="133" customFormat="false" ht="15" hidden="false" customHeight="false" outlineLevel="0" collapsed="false">
      <c r="B133" s="6"/>
      <c r="C133" s="6"/>
      <c r="D133" s="6"/>
      <c r="E133" s="6"/>
      <c r="F133" s="6"/>
      <c r="G133" s="6"/>
    </row>
    <row r="134" customFormat="false" ht="15" hidden="false" customHeight="false" outlineLevel="0" collapsed="false">
      <c r="B134" s="13"/>
      <c r="C134" s="13"/>
      <c r="D134" s="13"/>
      <c r="E134" s="13"/>
      <c r="F134" s="13"/>
      <c r="G134" s="13"/>
    </row>
    <row r="135" customFormat="false" ht="15" hidden="false" customHeight="false" outlineLevel="0" collapsed="false">
      <c r="B135" s="6"/>
      <c r="C135" s="6"/>
      <c r="D135" s="6"/>
      <c r="E135" s="6"/>
      <c r="F135" s="6"/>
      <c r="G135" s="6"/>
    </row>
    <row r="136" customFormat="false" ht="15" hidden="false" customHeight="false" outlineLevel="0" collapsed="false">
      <c r="B136" s="13"/>
      <c r="C136" s="13"/>
      <c r="D136" s="13"/>
      <c r="E136" s="13"/>
      <c r="F136" s="13"/>
      <c r="G136" s="13"/>
    </row>
    <row r="137" customFormat="false" ht="15" hidden="false" customHeight="false" outlineLevel="0" collapsed="false">
      <c r="B137" s="6"/>
      <c r="C137" s="6"/>
      <c r="D137" s="6"/>
      <c r="E137" s="6"/>
      <c r="F137" s="6"/>
      <c r="G137" s="6"/>
    </row>
    <row r="138" customFormat="false" ht="15" hidden="false" customHeight="false" outlineLevel="0" collapsed="false">
      <c r="B138" s="13"/>
      <c r="C138" s="13"/>
      <c r="D138" s="13"/>
      <c r="E138" s="13"/>
      <c r="F138" s="13"/>
      <c r="G138" s="13"/>
    </row>
    <row r="139" customFormat="false" ht="15" hidden="false" customHeight="false" outlineLevel="0" collapsed="false">
      <c r="B139" s="6"/>
      <c r="C139" s="6"/>
      <c r="D139" s="6"/>
      <c r="E139" s="6"/>
      <c r="F139" s="6"/>
      <c r="G139" s="6"/>
    </row>
    <row r="140" customFormat="false" ht="15" hidden="false" customHeight="false" outlineLevel="0" collapsed="false">
      <c r="B140" s="13"/>
      <c r="C140" s="13"/>
      <c r="D140" s="13"/>
      <c r="E140" s="13"/>
      <c r="F140" s="13"/>
      <c r="G140" s="13"/>
    </row>
    <row r="141" customFormat="false" ht="15" hidden="false" customHeight="false" outlineLevel="0" collapsed="false">
      <c r="B141" s="6"/>
      <c r="C141" s="6"/>
      <c r="D141" s="6"/>
      <c r="E141" s="6"/>
      <c r="F141" s="6"/>
      <c r="G141" s="6"/>
    </row>
    <row r="142" customFormat="false" ht="15" hidden="false" customHeight="false" outlineLevel="0" collapsed="false">
      <c r="B142" s="13"/>
      <c r="C142" s="13"/>
      <c r="D142" s="13"/>
      <c r="E142" s="13"/>
      <c r="F142" s="13"/>
      <c r="G142" s="13"/>
    </row>
    <row r="143" customFormat="false" ht="15" hidden="false" customHeight="false" outlineLevel="0" collapsed="false">
      <c r="B143" s="6"/>
      <c r="C143" s="6"/>
      <c r="D143" s="6"/>
      <c r="E143" s="6"/>
      <c r="F143" s="6"/>
      <c r="G143" s="6"/>
    </row>
    <row r="144" customFormat="false" ht="15" hidden="false" customHeight="false" outlineLevel="0" collapsed="false">
      <c r="B144" s="13"/>
      <c r="C144" s="13"/>
      <c r="D144" s="13"/>
      <c r="E144" s="13"/>
      <c r="F144" s="13"/>
      <c r="G144" s="13"/>
    </row>
    <row r="145" customFormat="false" ht="15" hidden="false" customHeight="false" outlineLevel="0" collapsed="false">
      <c r="B145" s="6"/>
      <c r="C145" s="6"/>
      <c r="D145" s="6"/>
      <c r="E145" s="6"/>
      <c r="F145" s="6"/>
      <c r="G145" s="6"/>
    </row>
    <row r="146" customFormat="false" ht="15" hidden="false" customHeight="false" outlineLevel="0" collapsed="false">
      <c r="B146" s="13"/>
      <c r="C146" s="13"/>
      <c r="D146" s="13"/>
      <c r="E146" s="13"/>
      <c r="F146" s="13"/>
      <c r="G146" s="13"/>
    </row>
    <row r="147" customFormat="false" ht="15" hidden="false" customHeight="false" outlineLevel="0" collapsed="false">
      <c r="B147" s="6"/>
      <c r="C147" s="6"/>
      <c r="D147" s="6"/>
      <c r="E147" s="6"/>
      <c r="F147" s="6"/>
      <c r="G147" s="6"/>
    </row>
    <row r="148" customFormat="false" ht="15" hidden="false" customHeight="false" outlineLevel="0" collapsed="false">
      <c r="B148" s="13"/>
      <c r="C148" s="13"/>
      <c r="D148" s="13"/>
      <c r="E148" s="13"/>
      <c r="F148" s="13"/>
      <c r="G148" s="13"/>
    </row>
    <row r="149" customFormat="false" ht="15" hidden="false" customHeight="false" outlineLevel="0" collapsed="false">
      <c r="B149" s="6"/>
      <c r="C149" s="6"/>
      <c r="D149" s="6"/>
      <c r="E149" s="6"/>
      <c r="F149" s="6"/>
      <c r="G149" s="6"/>
    </row>
    <row r="150" customFormat="false" ht="15" hidden="false" customHeight="false" outlineLevel="0" collapsed="false">
      <c r="B150" s="13"/>
      <c r="C150" s="13"/>
      <c r="D150" s="13"/>
      <c r="E150" s="13"/>
      <c r="F150" s="13"/>
      <c r="G150" s="13"/>
    </row>
    <row r="151" customFormat="false" ht="15" hidden="false" customHeight="false" outlineLevel="0" collapsed="false">
      <c r="B151" s="6"/>
      <c r="C151" s="6"/>
      <c r="D151" s="6"/>
      <c r="E151" s="6"/>
      <c r="F151" s="6"/>
      <c r="G151" s="6"/>
    </row>
    <row r="152" customFormat="false" ht="15" hidden="false" customHeight="false" outlineLevel="0" collapsed="false">
      <c r="B152" s="13"/>
      <c r="C152" s="13"/>
      <c r="D152" s="13"/>
      <c r="E152" s="13"/>
      <c r="F152" s="13"/>
      <c r="G152" s="13"/>
    </row>
    <row r="153" customFormat="false" ht="15" hidden="false" customHeight="false" outlineLevel="0" collapsed="false">
      <c r="B153" s="6"/>
      <c r="C153" s="6"/>
      <c r="D153" s="6"/>
      <c r="E153" s="6"/>
      <c r="F153" s="6"/>
      <c r="G153" s="6"/>
    </row>
    <row r="154" customFormat="false" ht="15" hidden="false" customHeight="false" outlineLevel="0" collapsed="false">
      <c r="B154" s="13"/>
      <c r="C154" s="13"/>
      <c r="D154" s="13"/>
      <c r="E154" s="13"/>
      <c r="F154" s="13"/>
      <c r="G154" s="13"/>
    </row>
    <row r="155" customFormat="false" ht="15" hidden="false" customHeight="false" outlineLevel="0" collapsed="false">
      <c r="B155" s="6"/>
      <c r="C155" s="6"/>
      <c r="D155" s="6"/>
      <c r="E155" s="6"/>
      <c r="F155" s="6"/>
      <c r="G155" s="6"/>
    </row>
    <row r="156" customFormat="false" ht="15" hidden="false" customHeight="false" outlineLevel="0" collapsed="false">
      <c r="B156" s="13"/>
      <c r="C156" s="13"/>
      <c r="D156" s="13"/>
      <c r="E156" s="13"/>
      <c r="F156" s="13"/>
      <c r="G156" s="13"/>
    </row>
    <row r="157" customFormat="false" ht="15" hidden="false" customHeight="false" outlineLevel="0" collapsed="false">
      <c r="B157" s="6"/>
      <c r="C157" s="6"/>
      <c r="D157" s="6"/>
      <c r="E157" s="6"/>
      <c r="F157" s="6"/>
      <c r="G157" s="6"/>
    </row>
    <row r="158" customFormat="false" ht="15" hidden="false" customHeight="false" outlineLevel="0" collapsed="false">
      <c r="B158" s="13"/>
      <c r="C158" s="13"/>
      <c r="D158" s="13"/>
      <c r="E158" s="13"/>
      <c r="F158" s="13"/>
      <c r="G158" s="13"/>
    </row>
    <row r="159" customFormat="false" ht="15" hidden="false" customHeight="false" outlineLevel="0" collapsed="false">
      <c r="B159" s="6"/>
      <c r="C159" s="6"/>
      <c r="D159" s="6"/>
      <c r="E159" s="6"/>
      <c r="F159" s="6"/>
      <c r="G159" s="6"/>
    </row>
    <row r="160" customFormat="false" ht="15" hidden="false" customHeight="false" outlineLevel="0" collapsed="false">
      <c r="B160" s="13"/>
      <c r="C160" s="13"/>
      <c r="D160" s="13"/>
      <c r="E160" s="13"/>
      <c r="F160" s="13"/>
      <c r="G160" s="13"/>
    </row>
    <row r="161" customFormat="false" ht="15" hidden="false" customHeight="false" outlineLevel="0" collapsed="false">
      <c r="B161" s="6"/>
      <c r="C161" s="6"/>
      <c r="D161" s="6"/>
      <c r="E161" s="6"/>
      <c r="F161" s="6"/>
      <c r="G161" s="6"/>
    </row>
    <row r="162" customFormat="false" ht="15" hidden="false" customHeight="false" outlineLevel="0" collapsed="false">
      <c r="B162" s="13"/>
      <c r="C162" s="13"/>
      <c r="D162" s="13"/>
      <c r="E162" s="13"/>
      <c r="F162" s="13"/>
      <c r="G162" s="13"/>
    </row>
    <row r="163" customFormat="false" ht="15" hidden="false" customHeight="false" outlineLevel="0" collapsed="false">
      <c r="B163" s="6"/>
      <c r="C163" s="6"/>
      <c r="D163" s="6"/>
      <c r="E163" s="6"/>
      <c r="F163" s="6"/>
      <c r="G163" s="6"/>
    </row>
    <row r="164" customFormat="false" ht="15" hidden="false" customHeight="false" outlineLevel="0" collapsed="false">
      <c r="B164" s="13"/>
      <c r="C164" s="13"/>
      <c r="D164" s="13"/>
      <c r="E164" s="13"/>
      <c r="F164" s="13"/>
      <c r="G164" s="13"/>
    </row>
    <row r="165" customFormat="false" ht="15" hidden="false" customHeight="false" outlineLevel="0" collapsed="false">
      <c r="B165" s="6"/>
      <c r="C165" s="6"/>
      <c r="D165" s="6"/>
      <c r="E165" s="6"/>
      <c r="F165" s="6"/>
      <c r="G165" s="6"/>
    </row>
    <row r="166" customFormat="false" ht="15" hidden="false" customHeight="false" outlineLevel="0" collapsed="false">
      <c r="B166" s="13"/>
      <c r="C166" s="13"/>
      <c r="D166" s="13"/>
      <c r="E166" s="13"/>
      <c r="F166" s="13"/>
      <c r="G166" s="13"/>
    </row>
    <row r="167" customFormat="false" ht="15" hidden="false" customHeight="false" outlineLevel="0" collapsed="false">
      <c r="B167" s="6"/>
      <c r="C167" s="6"/>
      <c r="D167" s="6"/>
      <c r="E167" s="6"/>
      <c r="F167" s="6"/>
      <c r="G167" s="6"/>
    </row>
    <row r="168" customFormat="false" ht="15" hidden="false" customHeight="false" outlineLevel="0" collapsed="false">
      <c r="B168" s="13"/>
      <c r="C168" s="13"/>
      <c r="D168" s="13"/>
      <c r="E168" s="13"/>
      <c r="F168" s="13"/>
      <c r="G168" s="13"/>
    </row>
    <row r="169" customFormat="false" ht="15" hidden="false" customHeight="false" outlineLevel="0" collapsed="false">
      <c r="B169" s="6"/>
      <c r="C169" s="6"/>
      <c r="D169" s="6"/>
      <c r="E169" s="6"/>
      <c r="F169" s="6"/>
      <c r="G169" s="6"/>
    </row>
    <row r="170" customFormat="false" ht="15" hidden="false" customHeight="false" outlineLevel="0" collapsed="false">
      <c r="B170" s="13"/>
      <c r="C170" s="13"/>
      <c r="D170" s="13"/>
      <c r="E170" s="13"/>
      <c r="F170" s="13"/>
      <c r="G170" s="13"/>
    </row>
    <row r="171" customFormat="false" ht="15" hidden="false" customHeight="false" outlineLevel="0" collapsed="false">
      <c r="B171" s="6"/>
      <c r="C171" s="6"/>
      <c r="D171" s="6"/>
      <c r="E171" s="6"/>
      <c r="F171" s="6"/>
      <c r="G171" s="6"/>
    </row>
    <row r="172" customFormat="false" ht="15" hidden="false" customHeight="false" outlineLevel="0" collapsed="false">
      <c r="B172" s="13"/>
      <c r="C172" s="13"/>
      <c r="D172" s="13"/>
      <c r="E172" s="13"/>
      <c r="F172" s="13"/>
      <c r="G172" s="13"/>
    </row>
    <row r="173" customFormat="false" ht="15" hidden="false" customHeight="false" outlineLevel="0" collapsed="false">
      <c r="B173" s="6"/>
      <c r="C173" s="6"/>
      <c r="D173" s="6"/>
      <c r="E173" s="6"/>
      <c r="F173" s="6"/>
      <c r="G173" s="6"/>
    </row>
    <row r="174" customFormat="false" ht="15" hidden="false" customHeight="false" outlineLevel="0" collapsed="false">
      <c r="B174" s="13"/>
      <c r="C174" s="13"/>
      <c r="D174" s="13"/>
      <c r="E174" s="13"/>
      <c r="F174" s="13"/>
      <c r="G174" s="13"/>
    </row>
    <row r="175" customFormat="false" ht="15" hidden="false" customHeight="false" outlineLevel="0" collapsed="false">
      <c r="B175" s="6"/>
      <c r="C175" s="6"/>
      <c r="D175" s="6"/>
      <c r="E175" s="6"/>
      <c r="F175" s="6"/>
      <c r="G175" s="6"/>
    </row>
    <row r="176" customFormat="false" ht="15" hidden="false" customHeight="false" outlineLevel="0" collapsed="false">
      <c r="B176" s="13"/>
      <c r="C176" s="13"/>
      <c r="D176" s="13"/>
      <c r="E176" s="13"/>
      <c r="F176" s="13"/>
      <c r="G176" s="13"/>
    </row>
    <row r="177" customFormat="false" ht="15" hidden="false" customHeight="false" outlineLevel="0" collapsed="false">
      <c r="B177" s="6"/>
      <c r="C177" s="6"/>
      <c r="D177" s="6"/>
      <c r="E177" s="6"/>
      <c r="F177" s="6"/>
      <c r="G177" s="6"/>
    </row>
    <row r="178" customFormat="false" ht="15" hidden="false" customHeight="false" outlineLevel="0" collapsed="false">
      <c r="B178" s="13"/>
      <c r="C178" s="13"/>
      <c r="D178" s="13"/>
      <c r="E178" s="13"/>
      <c r="F178" s="13"/>
      <c r="G178" s="13"/>
    </row>
    <row r="179" customFormat="false" ht="15" hidden="false" customHeight="false" outlineLevel="0" collapsed="false">
      <c r="B179" s="6"/>
      <c r="C179" s="6"/>
      <c r="D179" s="6"/>
      <c r="E179" s="6"/>
      <c r="F179" s="6"/>
      <c r="G179" s="6"/>
    </row>
    <row r="180" customFormat="false" ht="15" hidden="false" customHeight="false" outlineLevel="0" collapsed="false">
      <c r="B180" s="13"/>
      <c r="C180" s="13"/>
      <c r="D180" s="13"/>
      <c r="E180" s="13"/>
      <c r="F180" s="13"/>
      <c r="G180" s="13"/>
    </row>
    <row r="181" customFormat="false" ht="15" hidden="false" customHeight="false" outlineLevel="0" collapsed="false">
      <c r="B181" s="6"/>
      <c r="C181" s="6"/>
      <c r="D181" s="6"/>
      <c r="E181" s="6"/>
      <c r="F181" s="6"/>
      <c r="G181" s="6"/>
    </row>
    <row r="182" customFormat="false" ht="15" hidden="false" customHeight="false" outlineLevel="0" collapsed="false">
      <c r="B182" s="13"/>
      <c r="C182" s="13"/>
      <c r="D182" s="13"/>
      <c r="E182" s="13"/>
      <c r="F182" s="13"/>
      <c r="G182" s="13"/>
    </row>
    <row r="183" customFormat="false" ht="15" hidden="false" customHeight="false" outlineLevel="0" collapsed="false">
      <c r="B183" s="6"/>
      <c r="C183" s="6"/>
      <c r="D183" s="6"/>
      <c r="E183" s="6"/>
      <c r="F183" s="6"/>
      <c r="G183" s="6"/>
    </row>
    <row r="184" customFormat="false" ht="15" hidden="false" customHeight="false" outlineLevel="0" collapsed="false">
      <c r="B184" s="13"/>
      <c r="C184" s="13"/>
      <c r="D184" s="13"/>
      <c r="E184" s="13"/>
      <c r="F184" s="13"/>
      <c r="G184" s="13"/>
    </row>
    <row r="185" customFormat="false" ht="15" hidden="false" customHeight="false" outlineLevel="0" collapsed="false">
      <c r="B185" s="6"/>
      <c r="C185" s="6"/>
      <c r="D185" s="6"/>
      <c r="E185" s="6"/>
      <c r="F185" s="6"/>
      <c r="G185" s="6"/>
    </row>
    <row r="186" customFormat="false" ht="15" hidden="false" customHeight="false" outlineLevel="0" collapsed="false">
      <c r="B186" s="13"/>
      <c r="C186" s="13"/>
      <c r="D186" s="13"/>
      <c r="E186" s="13"/>
      <c r="F186" s="13"/>
      <c r="G186" s="13"/>
    </row>
    <row r="187" customFormat="false" ht="15" hidden="false" customHeight="false" outlineLevel="0" collapsed="false">
      <c r="B187" s="6"/>
      <c r="C187" s="6"/>
      <c r="D187" s="6"/>
      <c r="E187" s="6"/>
      <c r="F187" s="6"/>
      <c r="G187" s="6"/>
    </row>
    <row r="188" customFormat="false" ht="15" hidden="false" customHeight="false" outlineLevel="0" collapsed="false">
      <c r="B188" s="13"/>
      <c r="C188" s="13"/>
      <c r="D188" s="13"/>
      <c r="E188" s="13"/>
      <c r="F188" s="13"/>
      <c r="G188" s="13"/>
    </row>
    <row r="189" customFormat="false" ht="15" hidden="false" customHeight="false" outlineLevel="0" collapsed="false">
      <c r="B189" s="6"/>
      <c r="C189" s="6"/>
      <c r="D189" s="6"/>
      <c r="E189" s="6"/>
      <c r="F189" s="6"/>
      <c r="G189" s="6"/>
    </row>
    <row r="190" customFormat="false" ht="15" hidden="false" customHeight="false" outlineLevel="0" collapsed="false">
      <c r="B190" s="13"/>
      <c r="C190" s="13"/>
      <c r="D190" s="13"/>
      <c r="E190" s="13"/>
      <c r="F190" s="13"/>
      <c r="G190" s="13"/>
    </row>
    <row r="191" customFormat="false" ht="15" hidden="false" customHeight="false" outlineLevel="0" collapsed="false">
      <c r="B191" s="6"/>
      <c r="C191" s="6"/>
      <c r="D191" s="6"/>
      <c r="E191" s="6"/>
      <c r="F191" s="6"/>
      <c r="G191" s="6"/>
    </row>
    <row r="192" customFormat="false" ht="15" hidden="false" customHeight="false" outlineLevel="0" collapsed="false">
      <c r="B192" s="13"/>
      <c r="C192" s="13"/>
      <c r="D192" s="13"/>
      <c r="E192" s="13"/>
      <c r="F192" s="13"/>
      <c r="G192" s="13"/>
    </row>
    <row r="193" customFormat="false" ht="15" hidden="false" customHeight="false" outlineLevel="0" collapsed="false">
      <c r="B193" s="6"/>
      <c r="C193" s="6"/>
      <c r="D193" s="6"/>
      <c r="E193" s="6"/>
      <c r="F193" s="6"/>
      <c r="G193" s="6"/>
    </row>
    <row r="194" customFormat="false" ht="15" hidden="false" customHeight="false" outlineLevel="0" collapsed="false">
      <c r="B194" s="13"/>
      <c r="C194" s="13"/>
      <c r="D194" s="13"/>
      <c r="E194" s="13"/>
      <c r="F194" s="13"/>
      <c r="G194" s="13"/>
    </row>
    <row r="195" customFormat="false" ht="15" hidden="false" customHeight="false" outlineLevel="0" collapsed="false">
      <c r="B195" s="6"/>
      <c r="C195" s="6"/>
      <c r="D195" s="6"/>
      <c r="E195" s="6"/>
      <c r="F195" s="6"/>
      <c r="G195" s="6"/>
    </row>
    <row r="196" customFormat="false" ht="15" hidden="false" customHeight="false" outlineLevel="0" collapsed="false">
      <c r="B196" s="13"/>
      <c r="C196" s="13"/>
      <c r="D196" s="13"/>
      <c r="E196" s="13"/>
      <c r="F196" s="13"/>
      <c r="G196" s="13"/>
    </row>
    <row r="197" customFormat="false" ht="15" hidden="false" customHeight="false" outlineLevel="0" collapsed="false">
      <c r="B197" s="6"/>
      <c r="C197" s="6"/>
      <c r="D197" s="6"/>
      <c r="E197" s="6"/>
      <c r="F197" s="6"/>
      <c r="G197" s="6"/>
    </row>
    <row r="198" customFormat="false" ht="15" hidden="false" customHeight="false" outlineLevel="0" collapsed="false">
      <c r="B198" s="13"/>
      <c r="C198" s="13"/>
      <c r="D198" s="13"/>
      <c r="E198" s="13"/>
      <c r="F198" s="13"/>
      <c r="G198" s="13"/>
    </row>
    <row r="199" customFormat="false" ht="15" hidden="false" customHeight="false" outlineLevel="0" collapsed="false">
      <c r="B199" s="6"/>
      <c r="C199" s="6"/>
      <c r="D199" s="6"/>
      <c r="E199" s="6"/>
      <c r="F199" s="6"/>
      <c r="G199" s="6"/>
    </row>
    <row r="200" customFormat="false" ht="15" hidden="false" customHeight="false" outlineLevel="0" collapsed="false">
      <c r="B200" s="13"/>
      <c r="C200" s="13"/>
      <c r="D200" s="13"/>
      <c r="E200" s="13"/>
      <c r="F200" s="13"/>
      <c r="G200" s="13"/>
    </row>
    <row r="201" customFormat="false" ht="15" hidden="false" customHeight="false" outlineLevel="0" collapsed="false">
      <c r="B201" s="6"/>
      <c r="C201" s="6"/>
      <c r="D201" s="6"/>
      <c r="E201" s="6"/>
      <c r="F201" s="6"/>
      <c r="G201" s="6"/>
    </row>
    <row r="202" customFormat="false" ht="15" hidden="false" customHeight="false" outlineLevel="0" collapsed="false">
      <c r="B202" s="13"/>
      <c r="C202" s="13"/>
      <c r="D202" s="13"/>
      <c r="E202" s="13"/>
      <c r="F202" s="13"/>
      <c r="G202" s="13"/>
    </row>
    <row r="203" customFormat="false" ht="15" hidden="false" customHeight="false" outlineLevel="0" collapsed="false">
      <c r="B203" s="6"/>
      <c r="C203" s="6"/>
      <c r="D203" s="6"/>
      <c r="E203" s="6"/>
      <c r="F203" s="6"/>
      <c r="G203" s="6"/>
    </row>
    <row r="204" customFormat="false" ht="15" hidden="false" customHeight="false" outlineLevel="0" collapsed="false">
      <c r="B204" s="13"/>
      <c r="C204" s="13"/>
      <c r="D204" s="13"/>
      <c r="E204" s="13"/>
      <c r="F204" s="13"/>
      <c r="G204" s="1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24"/>
  </cols>
  <sheetData>
    <row r="2" customFormat="false" ht="21.6" hidden="false" customHeight="false" outlineLevel="0" collapsed="false">
      <c r="B2" s="1" t="s">
        <v>100</v>
      </c>
    </row>
    <row r="4" customFormat="false" ht="15" hidden="false" customHeight="false" outlineLevel="0" collapsed="false">
      <c r="B4" s="23" t="s">
        <v>101</v>
      </c>
      <c r="C4" s="23" t="s">
        <v>102</v>
      </c>
    </row>
    <row r="5" customFormat="false" ht="15" hidden="false" customHeight="false" outlineLevel="0" collapsed="false">
      <c r="B5" s="17" t="s">
        <v>103</v>
      </c>
      <c r="C5" s="24" t="s">
        <v>104</v>
      </c>
    </row>
    <row r="6" customFormat="false" ht="15" hidden="false" customHeight="false" outlineLevel="0" collapsed="false">
      <c r="B6" s="17" t="s">
        <v>105</v>
      </c>
      <c r="C6" s="25" t="n">
        <v>30</v>
      </c>
    </row>
    <row r="7" customFormat="false" ht="15" hidden="false" customHeight="false" outlineLevel="0" collapsed="false">
      <c r="B7" s="17" t="s">
        <v>106</v>
      </c>
      <c r="C7" s="25" t="n">
        <v>175</v>
      </c>
    </row>
    <row r="8" customFormat="false" ht="15" hidden="false" customHeight="false" outlineLevel="0" collapsed="false">
      <c r="B8" s="17" t="s">
        <v>107</v>
      </c>
      <c r="C8" s="25" t="n">
        <v>75</v>
      </c>
    </row>
    <row r="9" customFormat="false" ht="15" hidden="false" customHeight="false" outlineLevel="0" collapsed="false">
      <c r="B9" s="17" t="s">
        <v>108</v>
      </c>
      <c r="C9" s="25" t="n">
        <v>70</v>
      </c>
    </row>
    <row r="10" customFormat="false" ht="15" hidden="false" customHeight="false" outlineLevel="0" collapsed="false">
      <c r="B10" s="17" t="s">
        <v>109</v>
      </c>
      <c r="C10" s="24" t="s">
        <v>110</v>
      </c>
    </row>
    <row r="12" customFormat="false" ht="15" hidden="false" customHeight="false" outlineLevel="0" collapsed="false">
      <c r="B12" s="26" t="s">
        <v>111</v>
      </c>
      <c r="C12" s="27" t="n">
        <f aca="false">IF(C5="남성",10*C8+6.25*C7-5*C6+5,10*C8+6.25*C7-5*C6-161)</f>
        <v>1698.75</v>
      </c>
    </row>
    <row r="13" customFormat="false" ht="15" hidden="false" customHeight="false" outlineLevel="0" collapsed="false">
      <c r="B13" s="28" t="s">
        <v>112</v>
      </c>
      <c r="C13" s="29" t="n">
        <f aca="false">C12*CHOOSE(MATCH(C10,{"비활동 (거의 운동 안함)","가벼운 (주1~3회)","보통 (주3~5회 운동)","활발 (주6~7회)","매우 활발 (하루 2회+)"},0),1.2,1.375,1.55,1.725,1.9)</f>
        <v>2633.0625</v>
      </c>
    </row>
    <row r="15" customFormat="false" ht="15" hidden="false" customHeight="false" outlineLevel="0" collapsed="false">
      <c r="B15" s="26" t="s">
        <v>113</v>
      </c>
      <c r="C15" s="30" t="n">
        <v>2000</v>
      </c>
    </row>
    <row r="16" customFormat="false" ht="15" hidden="false" customHeight="true" outlineLevel="0" collapsed="false">
      <c r="B16" s="23" t="s">
        <v>114</v>
      </c>
      <c r="C16" s="23"/>
    </row>
    <row r="17" customFormat="false" ht="15" hidden="false" customHeight="false" outlineLevel="0" collapsed="false">
      <c r="B17" s="17" t="s">
        <v>6</v>
      </c>
      <c r="C17" s="31" t="n">
        <v>0.5</v>
      </c>
    </row>
    <row r="18" customFormat="false" ht="15" hidden="false" customHeight="false" outlineLevel="0" collapsed="false">
      <c r="B18" s="17" t="s">
        <v>7</v>
      </c>
      <c r="C18" s="31" t="n">
        <v>0.3</v>
      </c>
    </row>
    <row r="19" customFormat="false" ht="15" hidden="false" customHeight="false" outlineLevel="0" collapsed="false">
      <c r="B19" s="17" t="s">
        <v>8</v>
      </c>
      <c r="C19" s="31" t="n">
        <v>0.2</v>
      </c>
    </row>
  </sheetData>
  <mergeCells count="1">
    <mergeCell ref="B16:C16"/>
  </mergeCells>
  <dataValidations count="2">
    <dataValidation allowBlank="true" errorStyle="stop" operator="between" showDropDown="false" showErrorMessage="false" showInputMessage="false" sqref="C5" type="list">
      <formula1>"남성,여성"</formula1>
      <formula2>0</formula2>
    </dataValidation>
    <dataValidation allowBlank="true" errorStyle="stop" operator="between" showDropDown="false" showErrorMessage="false" showInputMessage="false" sqref="C10" type="list">
      <formula1>"비활동 (거의 운동 안함),가벼운 (주1~3회),보통 (주3~5회 운동),활발 (주6~7회),매우 활발 (하루 2회+)"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I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6" min="3" style="0" width="12"/>
    <col collapsed="false" customWidth="true" hidden="false" outlineLevel="0" max="9" min="7" style="0" width="3"/>
  </cols>
  <sheetData>
    <row r="2" customFormat="false" ht="21.6" hidden="false" customHeight="true" outlineLevel="0" collapsed="false">
      <c r="B2" s="32" t="s">
        <v>115</v>
      </c>
      <c r="C2" s="32"/>
      <c r="D2" s="32"/>
      <c r="E2" s="32"/>
      <c r="F2" s="32"/>
      <c r="G2" s="32"/>
      <c r="H2" s="32"/>
      <c r="I2" s="32"/>
    </row>
    <row r="4" customFormat="false" ht="15" hidden="false" customHeight="true" outlineLevel="0" collapsed="false">
      <c r="B4" s="23" t="s">
        <v>116</v>
      </c>
      <c r="C4" s="23"/>
      <c r="D4" s="23"/>
      <c r="E4" s="23"/>
    </row>
    <row r="5" customFormat="false" ht="15" hidden="false" customHeight="false" outlineLevel="0" collapsed="false">
      <c r="B5" s="18" t="s">
        <v>117</v>
      </c>
      <c r="C5" s="33" t="n">
        <v>46082</v>
      </c>
      <c r="E5" s="34" t="s">
        <v>118</v>
      </c>
      <c r="F5" s="27" t="n">
        <f aca="false">설정!C15</f>
        <v>2000</v>
      </c>
    </row>
    <row r="7" customFormat="false" ht="15" hidden="false" customHeight="false" outlineLevel="0" collapsed="false">
      <c r="B7" s="2" t="s">
        <v>2</v>
      </c>
      <c r="C7" s="2" t="s">
        <v>5</v>
      </c>
      <c r="D7" s="2" t="s">
        <v>6</v>
      </c>
      <c r="E7" s="2" t="s">
        <v>7</v>
      </c>
      <c r="F7" s="2" t="s">
        <v>8</v>
      </c>
    </row>
    <row r="8" customFormat="false" ht="15" hidden="false" customHeight="false" outlineLevel="0" collapsed="false">
      <c r="B8" s="18" t="s">
        <v>10</v>
      </c>
      <c r="C8" s="7" t="n">
        <f aca="false">SUMIFS(식단기록!F5:F304,식단기록!B5:B304,C5,식단기록!C5:C304,B8)</f>
        <v>507</v>
      </c>
      <c r="D8" s="8" t="n">
        <f aca="false">SUMIFS(식단기록!G5:G304,식단기록!B5:B304,C5,식단기록!C5:C304,B8)</f>
        <v>76.2</v>
      </c>
      <c r="E8" s="8" t="n">
        <f aca="false">SUMIFS(식단기록!H5:H304,식단기록!B5:B304,C5,식단기록!C5:C304,B8)</f>
        <v>21.4</v>
      </c>
      <c r="F8" s="8" t="n">
        <f aca="false">SUMIFS(식단기록!I5:I304,식단기록!B5:B304,C5,식단기록!C5:C304,B8)</f>
        <v>13.1</v>
      </c>
    </row>
    <row r="9" customFormat="false" ht="15" hidden="false" customHeight="false" outlineLevel="0" collapsed="false">
      <c r="B9" s="21" t="s">
        <v>15</v>
      </c>
      <c r="C9" s="14" t="n">
        <f aca="false">SUMIFS(식단기록!F5:F304,식단기록!B5:B304,C5,식단기록!C5:C304,B9)</f>
        <v>608</v>
      </c>
      <c r="D9" s="15" t="n">
        <f aca="false">SUMIFS(식단기록!G5:G304,식단기록!B5:B304,C5,식단기록!C5:C304,B9)</f>
        <v>87</v>
      </c>
      <c r="E9" s="15" t="n">
        <f aca="false">SUMIFS(식단기록!H5:H304,식단기록!B5:B304,C5,식단기록!C5:C304,B9)</f>
        <v>28.8</v>
      </c>
      <c r="F9" s="15" t="n">
        <f aca="false">SUMIFS(식단기록!I5:I304,식단기록!B5:B304,C5,식단기록!C5:C304,B9)</f>
        <v>15.2</v>
      </c>
    </row>
    <row r="10" customFormat="false" ht="15" hidden="false" customHeight="false" outlineLevel="0" collapsed="false">
      <c r="B10" s="18" t="s">
        <v>17</v>
      </c>
      <c r="C10" s="7" t="n">
        <f aca="false">SUMIFS(식단기록!F5:F304,식단기록!B5:B304,C5,식단기록!C5:C304,B10)</f>
        <v>978</v>
      </c>
      <c r="D10" s="8" t="n">
        <f aca="false">SUMIFS(식단기록!G5:G304,식단기록!B5:B304,C5,식단기록!C5:C304,B10)</f>
        <v>70.4</v>
      </c>
      <c r="E10" s="8" t="n">
        <f aca="false">SUMIFS(식단기록!H5:H304,식단기록!B5:B304,C5,식단기록!C5:C304,B10)</f>
        <v>41</v>
      </c>
      <c r="F10" s="8" t="n">
        <f aca="false">SUMIFS(식단기록!I5:I304,식단기록!B5:B304,C5,식단기록!C5:C304,B10)</f>
        <v>58.6</v>
      </c>
    </row>
    <row r="11" customFormat="false" ht="15" hidden="false" customHeight="false" outlineLevel="0" collapsed="false">
      <c r="B11" s="21" t="s">
        <v>19</v>
      </c>
      <c r="C11" s="14" t="n">
        <f aca="false">SUMIFS(식단기록!F5:F304,식단기록!B5:B304,C5,식단기록!C5:C304,B11)</f>
        <v>114</v>
      </c>
      <c r="D11" s="15" t="n">
        <f aca="false">SUMIFS(식단기록!G5:G304,식단기록!B5:B304,C5,식단기록!C5:C304,B11)</f>
        <v>28.8</v>
      </c>
      <c r="E11" s="15" t="n">
        <f aca="false">SUMIFS(식단기록!H5:H304,식단기록!B5:B304,C5,식단기록!C5:C304,B11)</f>
        <v>1.7</v>
      </c>
      <c r="F11" s="15" t="n">
        <f aca="false">SUMIFS(식단기록!I5:I304,식단기록!B5:B304,C5,식단기록!C5:C304,B11)</f>
        <v>0.4</v>
      </c>
    </row>
    <row r="12" customFormat="false" ht="17.15" hidden="false" customHeight="false" outlineLevel="0" collapsed="false">
      <c r="B12" s="35" t="s">
        <v>119</v>
      </c>
      <c r="C12" s="29" t="n">
        <f aca="false">SUM(C8:C11)</f>
        <v>2207</v>
      </c>
      <c r="D12" s="36" t="n">
        <f aca="false">SUM(D8:D11)</f>
        <v>262.4</v>
      </c>
      <c r="E12" s="36" t="n">
        <f aca="false">SUM(E8:E11)</f>
        <v>92.9</v>
      </c>
      <c r="F12" s="36" t="n">
        <f aca="false">SUM(F8:F11)</f>
        <v>87.3</v>
      </c>
    </row>
    <row r="13" customFormat="false" ht="15" hidden="false" customHeight="false" outlineLevel="0" collapsed="false">
      <c r="B13" s="18" t="s">
        <v>120</v>
      </c>
      <c r="C13" s="37" t="n">
        <f aca="false">IF(F5=0,0,C12/F5)</f>
        <v>1.1035</v>
      </c>
    </row>
  </sheetData>
  <mergeCells count="2">
    <mergeCell ref="B2:I2"/>
    <mergeCell ref="B4:E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2026-03-15T05:48:16Z</dcterms:created>
  <dc:creator>openpyxl</dc:creator>
  <dc:description/>
  <dc:language>en-US</dc:language>
  <cp:lastModifiedBy/>
  <dcterms:modified xsi:type="dcterms:W3CDTF">2026-03-15T05:48:21Z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