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입력" sheetId="1" state="visible" r:id="rId3"/>
    <sheet name="결과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<sst xmlns="http://schemas.openxmlformats.org/spreadsheetml/2006/main" count="74" uniqueCount="61">
  <si>
    <t xml:space="preserve">📐 체지방률 계산기</t>
  </si>
  <si>
    <t xml:space="preserve">📌 기본 정보</t>
  </si>
  <si>
    <t xml:space="preserve">성별</t>
  </si>
  <si>
    <t xml:space="preserve">남성</t>
  </si>
  <si>
    <t xml:space="preserve">나이</t>
  </si>
  <si>
    <t xml:space="preserve">세</t>
  </si>
  <si>
    <t xml:space="preserve">키</t>
  </si>
  <si>
    <t xml:space="preserve">cm</t>
  </si>
  <si>
    <t xml:space="preserve">체중</t>
  </si>
  <si>
    <t xml:space="preserve">kg</t>
  </si>
  <si>
    <r>
      <rPr>
        <sz val="11"/>
        <rFont val="Arial"/>
        <family val="0"/>
        <charset val="1"/>
      </rPr>
      <t xml:space="preserve">BMI (</t>
    </r>
    <r>
      <rPr>
        <sz val="11"/>
        <rFont val="Noto Sans CJK SC"/>
        <family val="2"/>
      </rPr>
      <t xml:space="preserve">자동계산</t>
    </r>
    <r>
      <rPr>
        <sz val="11"/>
        <rFont val="Arial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</si>
  <si>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📏 신체 치수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줄자 측정</t>
    </r>
    <r>
      <rPr>
        <b val="true"/>
        <sz val="11"/>
        <rFont val="Arial"/>
        <family val="0"/>
        <charset val="1"/>
      </rPr>
      <t xml:space="preserve">)</t>
    </r>
  </si>
  <si>
    <t xml:space="preserve">목둘레</t>
  </si>
  <si>
    <r>
      <rPr>
        <sz val="11"/>
        <rFont val="Noto Sans CJK SC"/>
        <family val="2"/>
      </rPr>
      <t xml:space="preserve">허리둘레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배꼽 높이</t>
    </r>
    <r>
      <rPr>
        <sz val="11"/>
        <rFont val="Arial"/>
        <family val="0"/>
        <charset val="1"/>
      </rPr>
      <t xml:space="preserve">)</t>
    </r>
  </si>
  <si>
    <r>
      <rPr>
        <sz val="11"/>
        <rFont val="Noto Sans CJK SC"/>
        <family val="2"/>
      </rPr>
      <t xml:space="preserve">엉덩이둘레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여성만 입력</t>
    </r>
    <r>
      <rPr>
        <sz val="11"/>
        <rFont val="Arial"/>
        <family val="0"/>
        <charset val="1"/>
      </rPr>
      <t xml:space="preserve">)</t>
    </r>
  </si>
  <si>
    <r>
      <rPr>
        <sz val="9"/>
        <color rgb="FF666666"/>
        <rFont val="Noto Sans CJK SC"/>
        <family val="2"/>
      </rPr>
      <t xml:space="preserve">💡 남성은 엉덩이둘레를 비워두거나 </t>
    </r>
    <r>
      <rPr>
        <sz val="9"/>
        <color rgb="FF666666"/>
        <rFont val="Arial"/>
        <family val="0"/>
        <charset val="1"/>
      </rPr>
      <t xml:space="preserve">0</t>
    </r>
    <r>
      <rPr>
        <sz val="9"/>
        <color rgb="FF666666"/>
        <rFont val="Noto Sans CJK SC"/>
        <family val="2"/>
      </rPr>
      <t xml:space="preserve">으로 두세요</t>
    </r>
    <r>
      <rPr>
        <sz val="9"/>
        <color rgb="FF666666"/>
        <rFont val="Arial"/>
        <family val="0"/>
        <charset val="1"/>
      </rPr>
      <t xml:space="preserve">.</t>
    </r>
  </si>
  <si>
    <t xml:space="preserve">📖 측정 방법 가이드</t>
  </si>
  <si>
    <r>
      <rPr>
        <sz val="9"/>
        <color rgb="FF666666"/>
        <rFont val="Noto Sans CJK SC"/>
        <family val="2"/>
      </rPr>
      <t xml:space="preserve">목의 가장 좁은 부분 </t>
    </r>
    <r>
      <rPr>
        <sz val="9"/>
        <color rgb="FF666666"/>
        <rFont val="Arial"/>
        <family val="0"/>
        <charset val="1"/>
      </rPr>
      <t xml:space="preserve">(</t>
    </r>
    <r>
      <rPr>
        <sz val="9"/>
        <color rgb="FF666666"/>
        <rFont val="Noto Sans CJK SC"/>
        <family val="2"/>
      </rPr>
      <t xml:space="preserve">남성</t>
    </r>
    <r>
      <rPr>
        <sz val="9"/>
        <color rgb="FF666666"/>
        <rFont val="Arial"/>
        <family val="0"/>
        <charset val="1"/>
      </rPr>
      <t xml:space="preserve">: </t>
    </r>
    <r>
      <rPr>
        <sz val="9"/>
        <color rgb="FF666666"/>
        <rFont val="Noto Sans CJK SC"/>
        <family val="2"/>
      </rPr>
      <t xml:space="preserve">아담의 사과 바로 아래</t>
    </r>
    <r>
      <rPr>
        <sz val="9"/>
        <color rgb="FF666666"/>
        <rFont val="Arial"/>
        <family val="0"/>
        <charset val="1"/>
      </rPr>
      <t xml:space="preserve">)</t>
    </r>
  </si>
  <si>
    <t xml:space="preserve">허리둘레</t>
  </si>
  <si>
    <r>
      <rPr>
        <sz val="9"/>
        <color rgb="FF666666"/>
        <rFont val="Noto Sans CJK SC"/>
        <family val="2"/>
      </rPr>
      <t xml:space="preserve">배꼽 높이에서 수평으로 측정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숨을 내쉰 상태</t>
    </r>
  </si>
  <si>
    <t xml:space="preserve">엉덩이둘레</t>
  </si>
  <si>
    <t xml:space="preserve">엉덩이의 가장 넓은 부분에서 수평으로 측정</t>
  </si>
  <si>
    <r>
      <rPr>
        <b val="true"/>
        <sz val="11"/>
        <rFont val="Noto Sans CJK SC"/>
        <family val="2"/>
      </rPr>
      <t xml:space="preserve">🎯 목표 설정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선택</t>
    </r>
    <r>
      <rPr>
        <b val="true"/>
        <sz val="11"/>
        <rFont val="Arial"/>
        <family val="0"/>
        <charset val="1"/>
      </rPr>
      <t xml:space="preserve">)</t>
    </r>
  </si>
  <si>
    <t xml:space="preserve">목표 체지방률</t>
  </si>
  <si>
    <t xml:space="preserve">%</t>
  </si>
  <si>
    <t xml:space="preserve">📐 체지방률 분석 결과</t>
  </si>
  <si>
    <r>
      <rPr>
        <b val="true"/>
        <sz val="11"/>
        <rFont val="Noto Sans CJK SC"/>
        <family val="2"/>
      </rPr>
      <t xml:space="preserve">📊 미 해군 공식 </t>
    </r>
    <r>
      <rPr>
        <b val="true"/>
        <sz val="11"/>
        <rFont val="Arial"/>
        <family val="0"/>
        <charset val="1"/>
      </rPr>
      <t xml:space="preserve">(U.S. Navy Method)</t>
    </r>
  </si>
  <si>
    <t xml:space="preserve">미 해군 공식 체지방률</t>
  </si>
  <si>
    <r>
      <rPr>
        <b val="true"/>
        <sz val="11"/>
        <rFont val="Arial"/>
        <family val="0"/>
        <charset val="1"/>
      </rPr>
      <t xml:space="preserve">📊 BMI </t>
    </r>
    <r>
      <rPr>
        <b val="true"/>
        <sz val="11"/>
        <rFont val="Noto Sans CJK SC"/>
        <family val="2"/>
      </rPr>
      <t xml:space="preserve">기반 추정</t>
    </r>
  </si>
  <si>
    <r>
      <rPr>
        <b val="true"/>
        <sz val="11"/>
        <rFont val="Arial"/>
        <family val="0"/>
        <charset val="1"/>
      </rPr>
      <t xml:space="preserve">BMI </t>
    </r>
    <r>
      <rPr>
        <b val="true"/>
        <sz val="11"/>
        <rFont val="Noto Sans CJK SC"/>
        <family val="2"/>
      </rPr>
      <t xml:space="preserve">기반 체지방률</t>
    </r>
  </si>
  <si>
    <r>
      <rPr>
        <sz val="9"/>
        <color rgb="FF666666"/>
        <rFont val="Noto Sans CJK SC"/>
        <family val="2"/>
      </rPr>
      <t xml:space="preserve">※ 미 해군 공식이 일반적으로 더 정확합니다</t>
    </r>
    <r>
      <rPr>
        <sz val="9"/>
        <color rgb="FF666666"/>
        <rFont val="Arial"/>
        <family val="0"/>
        <charset val="1"/>
      </rPr>
      <t xml:space="preserve">. BMI </t>
    </r>
    <r>
      <rPr>
        <sz val="9"/>
        <color rgb="FF666666"/>
        <rFont val="Noto Sans CJK SC"/>
        <family val="2"/>
      </rPr>
      <t xml:space="preserve">기반은 참고용입니다</t>
    </r>
    <r>
      <rPr>
        <sz val="9"/>
        <color rgb="FF666666"/>
        <rFont val="Arial"/>
        <family val="0"/>
        <charset val="1"/>
      </rPr>
      <t xml:space="preserve">.</t>
    </r>
  </si>
  <si>
    <t xml:space="preserve">🏋️ 체형 판정</t>
  </si>
  <si>
    <t xml:space="preserve">판정 결과</t>
  </si>
  <si>
    <t xml:space="preserve">📊 체성분 분석</t>
  </si>
  <si>
    <t xml:space="preserve">체지방량</t>
  </si>
  <si>
    <r>
      <rPr>
        <b val="true"/>
        <sz val="11"/>
        <rFont val="Noto Sans CJK SC"/>
        <family val="2"/>
      </rPr>
      <t xml:space="preserve">제지방량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근육</t>
    </r>
    <r>
      <rPr>
        <b val="true"/>
        <sz val="11"/>
        <rFont val="Arial"/>
        <family val="0"/>
        <charset val="1"/>
      </rPr>
      <t xml:space="preserve">·</t>
    </r>
    <r>
      <rPr>
        <b val="true"/>
        <sz val="11"/>
        <rFont val="Noto Sans CJK SC"/>
        <family val="2"/>
      </rPr>
      <t xml:space="preserve">뼈</t>
    </r>
    <r>
      <rPr>
        <b val="true"/>
        <sz val="11"/>
        <rFont val="Arial"/>
        <family val="0"/>
        <charset val="1"/>
      </rPr>
      <t xml:space="preserve">·</t>
    </r>
    <r>
      <rPr>
        <b val="true"/>
        <sz val="11"/>
        <rFont val="Noto Sans CJK SC"/>
        <family val="2"/>
      </rPr>
      <t xml:space="preserve">수분</t>
    </r>
    <r>
      <rPr>
        <b val="true"/>
        <sz val="11"/>
        <rFont val="Arial"/>
        <family val="0"/>
        <charset val="1"/>
      </rPr>
      <t xml:space="preserve">)</t>
    </r>
  </si>
  <si>
    <t xml:space="preserve">체지방</t>
  </si>
  <si>
    <t xml:space="preserve">제지방</t>
  </si>
  <si>
    <t xml:space="preserve">🎯 목표 체지방률 시뮬레이션</t>
  </si>
  <si>
    <r>
      <rPr>
        <b val="true"/>
        <sz val="11"/>
        <rFont val="Noto Sans CJK SC"/>
        <family val="2"/>
      </rPr>
      <t xml:space="preserve">목표 체중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제지방 유지 가정</t>
    </r>
    <r>
      <rPr>
        <b val="true"/>
        <sz val="11"/>
        <rFont val="Arial"/>
        <family val="0"/>
        <charset val="1"/>
      </rPr>
      <t xml:space="preserve">)</t>
    </r>
  </si>
  <si>
    <t xml:space="preserve">감량 필요 체지방</t>
  </si>
  <si>
    <t xml:space="preserve">📋 체지방률 기준표</t>
  </si>
  <si>
    <t xml:space="preserve">구분</t>
  </si>
  <si>
    <t xml:space="preserve">여성</t>
  </si>
  <si>
    <t xml:space="preserve">필수 지방</t>
  </si>
  <si>
    <t xml:space="preserve">2~5%</t>
  </si>
  <si>
    <t xml:space="preserve">10~13%</t>
  </si>
  <si>
    <t xml:space="preserve">운동선수</t>
  </si>
  <si>
    <t xml:space="preserve">6~13%</t>
  </si>
  <si>
    <t xml:space="preserve">14~20%</t>
  </si>
  <si>
    <r>
      <rPr>
        <sz val="11"/>
        <rFont val="Noto Sans CJK SC"/>
        <family val="2"/>
      </rPr>
      <t xml:space="preserve">적정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건강</t>
    </r>
    <r>
      <rPr>
        <sz val="11"/>
        <rFont val="Arial"/>
        <family val="0"/>
        <charset val="1"/>
      </rPr>
      <t xml:space="preserve">)</t>
    </r>
  </si>
  <si>
    <t xml:space="preserve">14~17%</t>
  </si>
  <si>
    <t xml:space="preserve">21~24%</t>
  </si>
  <si>
    <t xml:space="preserve">보통</t>
  </si>
  <si>
    <t xml:space="preserve">18~24%</t>
  </si>
  <si>
    <t xml:space="preserve">25~31%</t>
  </si>
  <si>
    <t xml:space="preserve">과체지방</t>
  </si>
  <si>
    <r>
      <rPr>
        <sz val="11"/>
        <rFont val="Arial"/>
        <family val="0"/>
        <charset val="1"/>
      </rPr>
      <t xml:space="preserve">25% </t>
    </r>
    <r>
      <rPr>
        <sz val="11"/>
        <rFont val="Noto Sans CJK SC"/>
        <family val="2"/>
      </rPr>
      <t xml:space="preserve">이상</t>
    </r>
  </si>
  <si>
    <r>
      <rPr>
        <sz val="11"/>
        <rFont val="Arial"/>
        <family val="0"/>
        <charset val="1"/>
      </rPr>
      <t xml:space="preserve">32% </t>
    </r>
    <r>
      <rPr>
        <sz val="11"/>
        <rFont val="Noto Sans CJK SC"/>
        <family val="2"/>
      </rPr>
      <t xml:space="preserve">이상</t>
    </r>
  </si>
  <si>
    <t xml:space="preserve">⚠ 주의사항</t>
  </si>
  <si>
    <r>
      <rPr>
        <sz val="9"/>
        <color rgb="FF666666"/>
        <rFont val="Noto Sans CJK SC"/>
        <family val="2"/>
      </rPr>
      <t xml:space="preserve">이 계산기는 미 해군 공식과 </t>
    </r>
    <r>
      <rPr>
        <sz val="9"/>
        <color rgb="FF666666"/>
        <rFont val="Arial"/>
        <family val="0"/>
        <charset val="1"/>
      </rPr>
      <t xml:space="preserve">BMI </t>
    </r>
    <r>
      <rPr>
        <sz val="9"/>
        <color rgb="FF666666"/>
        <rFont val="Noto Sans CJK SC"/>
        <family val="2"/>
      </rPr>
      <t xml:space="preserve">기반 추정을 사용한 간이 도구이며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인바디</t>
    </r>
    <r>
      <rPr>
        <sz val="9"/>
        <color rgb="FF666666"/>
        <rFont val="Arial"/>
        <family val="0"/>
        <charset val="1"/>
      </rPr>
      <t xml:space="preserve">(BIA)</t>
    </r>
    <r>
      <rPr>
        <sz val="9"/>
        <color rgb="FF666666"/>
        <rFont val="Noto Sans CJK SC"/>
        <family val="2"/>
      </rPr>
      <t xml:space="preserve">나 </t>
    </r>
    <r>
      <rPr>
        <sz val="9"/>
        <color rgb="FF666666"/>
        <rFont val="Arial"/>
        <family val="0"/>
        <charset val="1"/>
      </rPr>
      <t xml:space="preserve">DEXA </t>
    </r>
    <r>
      <rPr>
        <sz val="9"/>
        <color rgb="FF666666"/>
        <rFont val="Noto Sans CJK SC"/>
        <family val="2"/>
      </rPr>
      <t xml:space="preserve">스캔 등 정밀 검사를 대체하지 않습니다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오차 범위 </t>
    </r>
    <r>
      <rPr>
        <sz val="9"/>
        <color rgb="FF666666"/>
        <rFont val="Arial"/>
        <family val="0"/>
        <charset val="1"/>
      </rPr>
      <t xml:space="preserve">±3~4%. </t>
    </r>
    <r>
      <rPr>
        <sz val="9"/>
        <color rgb="FF666666"/>
        <rFont val="Noto Sans CJK SC"/>
        <family val="2"/>
      </rPr>
      <t xml:space="preserve">변화 추이를 파악하는 용도로 활용하시길 권장합니다</t>
    </r>
    <r>
      <rPr>
        <sz val="9"/>
        <color rgb="FF666666"/>
        <rFont val="Arial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</si>
</sst>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1"/>
      <name val="Noto Sans CJK SC"/>
      <family val="2"/>
    </font>
    <font>
      <sz val="11"/>
      <name val="Noto Sans CJK SC"/>
      <family val="2"/>
    </font>
    <font>
      <sz val="11"/>
      <color rgb="FF0000FF"/>
      <name val="Noto Sans CJK SC"/>
      <family val="2"/>
    </font>
    <font>
      <sz val="11"/>
      <color rgb="FF0000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sz val="9"/>
      <color rgb="FF666666"/>
      <name val="Noto Sans CJK SC"/>
      <family val="2"/>
    </font>
    <font>
      <sz val="9"/>
      <color rgb="FF666666"/>
      <name val="Arial"/>
      <family val="0"/>
      <charset val="1"/>
    </font>
    <font>
      <b val="true"/>
      <sz val="10"/>
      <name val="Noto Sans CJK SC"/>
      <family val="2"/>
    </font>
    <font>
      <b val="true"/>
      <sz val="16"/>
      <color rgb="FF375623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2"/>
      <name val="Arial"/>
      <family val="0"/>
      <charset val="1"/>
    </font>
    <font>
      <sz val="11"/>
      <color theme="1"/>
      <name val="Noto Sans CJK SC"/>
      <family val="2"/>
    </font>
    <font>
      <b val="true"/>
      <sz val="14"/>
      <color rgb="FF375623"/>
      <name val="Arial"/>
      <family val="0"/>
      <charset val="1"/>
    </font>
    <font>
      <b val="true"/>
      <sz val="14"/>
      <color rgb="FFC00000"/>
      <name val="Arial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C00000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D6E4F0"/>
      </patternFill>
    </fill>
    <fill>
      <patternFill patternType="solid">
        <fgColor rgb="FF4472C4"/>
        <bgColor rgb="FF4F81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999FF"/>
      <rgbColor rgb="FFC0504D"/>
      <rgbColor rgb="FFFFF2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현재 체성분 비율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결과!$B$18:$B$19</c:f>
              <c:strCache>
                <c:ptCount val="2"/>
                <c:pt idx="0">
                  <c:v>체지방</c:v>
                </c:pt>
                <c:pt idx="1">
                  <c:v>제지방</c:v>
                </c:pt>
              </c:strCache>
            </c:strRef>
          </c:cat>
          <c:val>
            <c:numRef>
              <c:f>결과!$C$18:$C$19</c:f>
              <c:numCache>
                <c:formatCode>0.0</c:formatCode>
                <c:ptCount val="2"/>
                <c:pt idx="0">
                  <c:v>16.6</c:v>
                </c:pt>
                <c:pt idx="1">
                  <c:v>55.4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149760</xdr:rowOff>
    </xdr:from>
    <xdr:to>
      <xdr:col>4</xdr:col>
      <xdr:colOff>825480</xdr:colOff>
      <xdr:row>40</xdr:row>
      <xdr:rowOff>28080</xdr:rowOff>
    </xdr:to>
    <xdr:graphicFrame>
      <xdr:nvGraphicFramePr>
        <xdr:cNvPr id="0" name="Chart 1"/>
        <xdr:cNvGraphicFramePr/>
      </xdr:nvGraphicFramePr>
      <xdr:xfrm>
        <a:off x="281880" y="361944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36"/>
  </cols>
  <sheetData>
    <row r="2" customFormat="false" ht="17.35" hidden="false" customHeight="false" outlineLevel="0" collapsed="false">
      <c r="B2" s="1" t="s">
        <v>0</v>
      </c>
      <c r="C2" s="1"/>
      <c r="D2" s="1"/>
    </row>
    <row r="4" customFormat="false" ht="15" hidden="false" customHeight="false" outlineLevel="0" collapsed="false">
      <c r="B4" s="2" t="s">
        <v>1</v>
      </c>
      <c r="C4" s="3"/>
      <c r="D4" s="3"/>
    </row>
    <row r="5" customFormat="false" ht="15" hidden="false" customHeight="false" outlineLevel="0" collapsed="false">
      <c r="B5" s="4" t="s">
        <v>2</v>
      </c>
      <c r="C5" s="5" t="s">
        <v>3</v>
      </c>
    </row>
    <row r="6" customFormat="false" ht="15" hidden="false" customHeight="false" outlineLevel="0" collapsed="false">
      <c r="B6" s="4" t="s">
        <v>4</v>
      </c>
      <c r="C6" s="6" t="n">
        <v>30</v>
      </c>
      <c r="D6" s="7" t="s">
        <v>5</v>
      </c>
    </row>
    <row r="7" customFormat="false" ht="15" hidden="false" customHeight="false" outlineLevel="0" collapsed="false">
      <c r="B7" s="4" t="s">
        <v>6</v>
      </c>
      <c r="C7" s="6" t="n">
        <v>173</v>
      </c>
      <c r="D7" s="8" t="s">
        <v>7</v>
      </c>
    </row>
    <row r="8" customFormat="false" ht="15" hidden="false" customHeight="false" outlineLevel="0" collapsed="false">
      <c r="B8" s="4" t="s">
        <v>8</v>
      </c>
      <c r="C8" s="6" t="n">
        <v>72</v>
      </c>
      <c r="D8" s="8" t="s">
        <v>9</v>
      </c>
    </row>
    <row r="9" customFormat="false" ht="17.15" hidden="false" customHeight="false" outlineLevel="0" collapsed="false">
      <c r="B9" s="9" t="s">
        <v>10</v>
      </c>
      <c r="C9" s="10" t="n">
        <f aca="false">ROUND(C8/((C7/100)^2),1)</f>
        <v>24.1</v>
      </c>
    </row>
    <row r="11" customFormat="false" ht="17.15" hidden="false" customHeight="false" outlineLevel="0" collapsed="false">
      <c r="B11" s="2" t="s">
        <v>11</v>
      </c>
      <c r="C11" s="3"/>
      <c r="D11" s="3"/>
    </row>
    <row r="12" customFormat="false" ht="15" hidden="false" customHeight="false" outlineLevel="0" collapsed="false">
      <c r="B12" s="4" t="s">
        <v>12</v>
      </c>
      <c r="C12" s="6" t="n">
        <v>38</v>
      </c>
      <c r="D12" s="8" t="s">
        <v>7</v>
      </c>
    </row>
    <row r="13" customFormat="false" ht="17.15" hidden="false" customHeight="false" outlineLevel="0" collapsed="false">
      <c r="B13" s="4" t="s">
        <v>13</v>
      </c>
      <c r="C13" s="6" t="n">
        <v>84</v>
      </c>
      <c r="D13" s="8" t="s">
        <v>7</v>
      </c>
    </row>
    <row r="14" customFormat="false" ht="17.15" hidden="false" customHeight="false" outlineLevel="0" collapsed="false">
      <c r="B14" s="4" t="s">
        <v>14</v>
      </c>
      <c r="C14" s="6" t="n">
        <v>0</v>
      </c>
      <c r="D14" s="8" t="s">
        <v>7</v>
      </c>
    </row>
    <row r="15" customFormat="false" ht="15" hidden="false" customHeight="false" outlineLevel="0" collapsed="false">
      <c r="B15" s="11" t="s">
        <v>15</v>
      </c>
      <c r="C15" s="11"/>
      <c r="D15" s="11"/>
    </row>
    <row r="17" customFormat="false" ht="15" hidden="false" customHeight="false" outlineLevel="0" collapsed="false">
      <c r="B17" s="2" t="s">
        <v>16</v>
      </c>
      <c r="C17" s="3"/>
      <c r="D17" s="3"/>
    </row>
    <row r="18" customFormat="false" ht="15" hidden="false" customHeight="false" outlineLevel="0" collapsed="false">
      <c r="B18" s="12" t="s">
        <v>12</v>
      </c>
      <c r="C18" s="11" t="s">
        <v>17</v>
      </c>
      <c r="D18" s="11"/>
      <c r="E18" s="11"/>
    </row>
    <row r="19" customFormat="false" ht="15" hidden="false" customHeight="false" outlineLevel="0" collapsed="false">
      <c r="B19" s="12" t="s">
        <v>18</v>
      </c>
      <c r="C19" s="11" t="s">
        <v>19</v>
      </c>
      <c r="D19" s="11"/>
      <c r="E19" s="11"/>
    </row>
    <row r="20" customFormat="false" ht="15" hidden="false" customHeight="false" outlineLevel="0" collapsed="false">
      <c r="B20" s="12" t="s">
        <v>20</v>
      </c>
      <c r="C20" s="11" t="s">
        <v>21</v>
      </c>
      <c r="D20" s="11"/>
      <c r="E20" s="11"/>
    </row>
    <row r="22" customFormat="false" ht="17.15" hidden="false" customHeight="false" outlineLevel="0" collapsed="false">
      <c r="B22" s="2" t="s">
        <v>22</v>
      </c>
      <c r="C22" s="3"/>
      <c r="D22" s="3"/>
    </row>
    <row r="23" customFormat="false" ht="15" hidden="false" customHeight="false" outlineLevel="0" collapsed="false">
      <c r="B23" s="4" t="s">
        <v>23</v>
      </c>
      <c r="C23" s="6" t="n">
        <v>15</v>
      </c>
      <c r="D23" s="8" t="s">
        <v>24</v>
      </c>
    </row>
  </sheetData>
  <mergeCells count="5">
    <mergeCell ref="B2:D2"/>
    <mergeCell ref="B15:D15"/>
    <mergeCell ref="C18:E18"/>
    <mergeCell ref="C19:E19"/>
    <mergeCell ref="C20:E20"/>
  </mergeCells>
  <dataValidations count="1">
    <dataValidation allowBlank="false" errorStyle="stop" operator="between" showDropDown="false" showErrorMessage="false" showInputMessage="false" sqref="C5" type="list">
      <formula1>"남성,여성"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28"/>
  </cols>
  <sheetData>
    <row r="2" customFormat="false" ht="17.35" hidden="false" customHeight="false" outlineLevel="0" collapsed="false">
      <c r="B2" s="1" t="s">
        <v>25</v>
      </c>
      <c r="C2" s="1"/>
      <c r="D2" s="1"/>
    </row>
    <row r="4" customFormat="false" ht="17.15" hidden="false" customHeight="false" outlineLevel="0" collapsed="false">
      <c r="B4" s="2" t="s">
        <v>26</v>
      </c>
      <c r="C4" s="3"/>
      <c r="D4" s="3"/>
    </row>
    <row r="5" customFormat="false" ht="19.7" hidden="false" customHeight="false" outlineLevel="0" collapsed="false">
      <c r="B5" s="13" t="s">
        <v>27</v>
      </c>
      <c r="C5" s="14" t="n">
        <f aca="false">ROUND(IF(입력!C5="남성",86.01*LOG10(입력!C13-입력!C12)-70.041*LOG10(입력!C7)+36.76,IF(입력!C14&gt;0,163.205*LOG10(입력!C13+입력!C14-입력!C12)-97.684*LOG10(입력!C7)-78.387,"엉덩이둘레 입력 필요")),1)</f>
        <v>23</v>
      </c>
      <c r="D5" s="15" t="s">
        <v>24</v>
      </c>
    </row>
    <row r="7" customFormat="false" ht="17.15" hidden="false" customHeight="false" outlineLevel="0" collapsed="false">
      <c r="B7" s="16" t="s">
        <v>28</v>
      </c>
      <c r="C7" s="3"/>
      <c r="D7" s="3"/>
    </row>
    <row r="8" customFormat="false" ht="17.35" hidden="false" customHeight="false" outlineLevel="0" collapsed="false">
      <c r="B8" s="10" t="s">
        <v>29</v>
      </c>
      <c r="C8" s="17" t="n">
        <f aca="false">ROUND(1.2*입력!C9 + 0.23*입력!C6 - 10.8*IF(입력!C5="남성",1,0) - 5.4, 1)</f>
        <v>19.6</v>
      </c>
      <c r="D8" s="18" t="s">
        <v>24</v>
      </c>
    </row>
    <row r="9" customFormat="false" ht="15" hidden="false" customHeight="false" outlineLevel="0" collapsed="false">
      <c r="B9" s="11" t="s">
        <v>30</v>
      </c>
      <c r="C9" s="11"/>
      <c r="D9" s="11"/>
    </row>
    <row r="11" customFormat="false" ht="15" hidden="false" customHeight="false" outlineLevel="0" collapsed="false">
      <c r="B11" s="2" t="s">
        <v>31</v>
      </c>
      <c r="C11" s="3"/>
      <c r="D11" s="3"/>
    </row>
    <row r="12" customFormat="false" ht="17.35" hidden="false" customHeight="false" outlineLevel="0" collapsed="false">
      <c r="B12" s="13" t="s">
        <v>32</v>
      </c>
      <c r="C12" s="19" t="str">
        <f aca="false">IF(입력!C5="남성",IF(C5&lt;=5,"필수 지방",IF(C5&lt;=13,"운동선수",IF(C5&lt;=17,"적정(건강)",IF(C5&lt;=24,"보통","과체지방")))),IF(C5&lt;=13,"필수 지방",IF(C5&lt;=20,"운동선수",IF(C5&lt;=24,"적정(건강)",IF(C5&lt;=31,"보통","과체지방")))))</f>
        <v>보통</v>
      </c>
    </row>
    <row r="14" customFormat="false" ht="15" hidden="false" customHeight="false" outlineLevel="0" collapsed="false">
      <c r="B14" s="2" t="s">
        <v>33</v>
      </c>
      <c r="C14" s="3"/>
      <c r="D14" s="3"/>
    </row>
    <row r="15" customFormat="false" ht="15" hidden="false" customHeight="false" outlineLevel="0" collapsed="false">
      <c r="B15" s="13" t="s">
        <v>34</v>
      </c>
      <c r="C15" s="20" t="n">
        <f aca="false">ROUND(입력!C8*C5/100, 1)</f>
        <v>16.6</v>
      </c>
      <c r="D15" s="18" t="s">
        <v>9</v>
      </c>
    </row>
    <row r="16" customFormat="false" ht="17.15" hidden="false" customHeight="false" outlineLevel="0" collapsed="false">
      <c r="B16" s="13" t="s">
        <v>35</v>
      </c>
      <c r="C16" s="20" t="n">
        <f aca="false">ROUND(입력!C8-C15, 1)</f>
        <v>55.4</v>
      </c>
      <c r="D16" s="18" t="s">
        <v>9</v>
      </c>
    </row>
    <row r="18" customFormat="false" ht="15" hidden="false" customHeight="false" outlineLevel="0" collapsed="false">
      <c r="B18" s="21" t="s">
        <v>36</v>
      </c>
      <c r="C18" s="22" t="n">
        <f aca="false">C15</f>
        <v>16.6</v>
      </c>
    </row>
    <row r="19" customFormat="false" ht="15" hidden="false" customHeight="false" outlineLevel="0" collapsed="false">
      <c r="B19" s="21" t="s">
        <v>37</v>
      </c>
      <c r="C19" s="22" t="n">
        <f aca="false">C16</f>
        <v>55.4</v>
      </c>
    </row>
    <row r="36" customFormat="false" ht="15" hidden="false" customHeight="false" outlineLevel="0" collapsed="false">
      <c r="B36" s="2" t="s">
        <v>38</v>
      </c>
      <c r="C36" s="3"/>
      <c r="D36" s="3"/>
    </row>
    <row r="37" customFormat="false" ht="15" hidden="false" customHeight="false" outlineLevel="0" collapsed="false">
      <c r="B37" s="13" t="s">
        <v>23</v>
      </c>
      <c r="C37" s="23" t="n">
        <f aca="false">입력!C23</f>
        <v>15</v>
      </c>
      <c r="D37" s="18" t="s">
        <v>24</v>
      </c>
    </row>
    <row r="38" customFormat="false" ht="17.35" hidden="false" customHeight="false" outlineLevel="0" collapsed="false">
      <c r="B38" s="13" t="s">
        <v>39</v>
      </c>
      <c r="C38" s="24" t="n">
        <f aca="false">ROUND(C16/(1-입력!C23/100), 1)</f>
        <v>65.2</v>
      </c>
      <c r="D38" s="18" t="s">
        <v>9</v>
      </c>
    </row>
    <row r="39" customFormat="false" ht="17.35" hidden="false" customHeight="false" outlineLevel="0" collapsed="false">
      <c r="B39" s="13" t="s">
        <v>40</v>
      </c>
      <c r="C39" s="25" t="n">
        <f aca="false">ROUND(입력!C8-C38, 1)</f>
        <v>6.8</v>
      </c>
      <c r="D39" s="18" t="s">
        <v>9</v>
      </c>
    </row>
    <row r="41" customFormat="false" ht="15" hidden="false" customHeight="false" outlineLevel="0" collapsed="false">
      <c r="B41" s="2" t="s">
        <v>41</v>
      </c>
      <c r="C41" s="3"/>
      <c r="D41" s="3"/>
    </row>
    <row r="42" customFormat="false" ht="15" hidden="false" customHeight="false" outlineLevel="0" collapsed="false">
      <c r="B42" s="26" t="s">
        <v>42</v>
      </c>
      <c r="C42" s="26" t="s">
        <v>3</v>
      </c>
      <c r="D42" s="26" t="s">
        <v>43</v>
      </c>
    </row>
    <row r="43" customFormat="false" ht="15" hidden="false" customHeight="false" outlineLevel="0" collapsed="false">
      <c r="B43" s="4" t="s">
        <v>44</v>
      </c>
      <c r="C43" s="9" t="s">
        <v>45</v>
      </c>
      <c r="D43" s="9" t="s">
        <v>46</v>
      </c>
    </row>
    <row r="44" customFormat="false" ht="15" hidden="false" customHeight="false" outlineLevel="0" collapsed="false">
      <c r="B44" s="4" t="s">
        <v>47</v>
      </c>
      <c r="C44" s="9" t="s">
        <v>48</v>
      </c>
      <c r="D44" s="9" t="s">
        <v>49</v>
      </c>
    </row>
    <row r="45" customFormat="false" ht="17.15" hidden="false" customHeight="false" outlineLevel="0" collapsed="false">
      <c r="B45" s="4" t="s">
        <v>50</v>
      </c>
      <c r="C45" s="9" t="s">
        <v>51</v>
      </c>
      <c r="D45" s="9" t="s">
        <v>52</v>
      </c>
    </row>
    <row r="46" customFormat="false" ht="15" hidden="false" customHeight="false" outlineLevel="0" collapsed="false">
      <c r="B46" s="4" t="s">
        <v>53</v>
      </c>
      <c r="C46" s="9" t="s">
        <v>54</v>
      </c>
      <c r="D46" s="9" t="s">
        <v>55</v>
      </c>
    </row>
    <row r="47" customFormat="false" ht="17.15" hidden="false" customHeight="false" outlineLevel="0" collapsed="false">
      <c r="B47" s="4" t="s">
        <v>56</v>
      </c>
      <c r="C47" s="9" t="s">
        <v>57</v>
      </c>
      <c r="D47" s="9" t="s">
        <v>58</v>
      </c>
    </row>
    <row r="49" customFormat="false" ht="15" hidden="false" customHeight="false" outlineLevel="0" collapsed="false">
      <c r="B49" s="27" t="s">
        <v>59</v>
      </c>
    </row>
    <row r="50" customFormat="false" ht="15" hidden="false" customHeight="true" outlineLevel="0" collapsed="false">
      <c r="B50" s="28" t="s">
        <v>60</v>
      </c>
      <c r="C50" s="28"/>
      <c r="D50" s="28"/>
      <c r="E50" s="28"/>
    </row>
    <row r="51" customFormat="false" ht="15" hidden="false" customHeight="false" outlineLevel="0" collapsed="false">
      <c r="B51" s="28"/>
      <c r="C51" s="28"/>
      <c r="D51" s="28"/>
      <c r="E51" s="28"/>
    </row>
  </sheetData>
  <mergeCells count="3">
    <mergeCell ref="B2:D2"/>
    <mergeCell ref="B9:D9"/>
    <mergeCell ref="B50:E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2026-03-17T04:26:14Z</dcterms:created>
  <dc:creator>openpyxl</dc:creator>
  <dc:description/>
  <dc:language>en-US</dc:language>
  <cp:lastModifiedBy/>
  <dcterms:modified xsi:type="dcterms:W3CDTF">2026-03-17T04:26:23Z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