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입력" sheetId="1" state="visible" r:id="rId3"/>
    <sheet name="결과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<sst xmlns="http://schemas.openxmlformats.org/spreadsheetml/2006/main" count="139" uniqueCount="92">
  <si>
    <t xml:space="preserve">🧬 생체나이 계산기</t>
  </si>
  <si>
    <t xml:space="preserve">📌 기본 정보</t>
  </si>
  <si>
    <t xml:space="preserve">성별</t>
  </si>
  <si>
    <t xml:space="preserve">남성</t>
  </si>
  <si>
    <t xml:space="preserve">실제 나이</t>
  </si>
  <si>
    <t xml:space="preserve">세</t>
  </si>
  <si>
    <t xml:space="preserve">키</t>
  </si>
  <si>
    <t xml:space="preserve">cm</t>
  </si>
  <si>
    <t xml:space="preserve">체중</t>
  </si>
  <si>
    <t xml:space="preserve">kg</t>
  </si>
  <si>
    <r>
      <rPr>
        <sz val="11"/>
        <rFont val="Arial"/>
        <family val="0"/>
        <charset val="1"/>
      </rPr>
      <t xml:space="preserve">BMI (</t>
    </r>
    <r>
      <rPr>
        <sz val="11"/>
        <rFont val="Noto Sans CJK SC"/>
        <family val="2"/>
      </rPr>
      <t xml:space="preserve">자동계산</t>
    </r>
    <r>
      <rPr>
        <sz val="11"/>
        <rFont val="Arial"/>
        <family val="0"/>
        <charset val="1"/>
      </rPr>
      <t xml:space="preserve">)</t>
    </r>
  </si>
  <si>
    <t xml:space="preserve">📊 운동 빈도</t>
  </si>
  <si>
    <t xml:space="preserve">선택</t>
  </si>
  <si>
    <r>
      <rPr>
        <sz val="11"/>
        <color rgb="FF0000FF"/>
        <rFont val="Noto Sans CJK SC"/>
        <family val="2"/>
      </rPr>
      <t xml:space="preserve">주 </t>
    </r>
    <r>
      <rPr>
        <sz val="11"/>
        <color rgb="FF0000FF"/>
        <rFont val="Arial"/>
        <family val="0"/>
        <charset val="1"/>
      </rPr>
      <t xml:space="preserve">5</t>
    </r>
    <r>
      <rPr>
        <sz val="11"/>
        <color rgb="FF0000FF"/>
        <rFont val="Noto Sans CJK SC"/>
        <family val="2"/>
      </rPr>
      <t xml:space="preserve">회 이상 </t>
    </r>
    <r>
      <rPr>
        <sz val="11"/>
        <color rgb="FF0000FF"/>
        <rFont val="Arial"/>
        <family val="0"/>
        <charset val="1"/>
      </rPr>
      <t xml:space="preserve">(30</t>
    </r>
    <r>
      <rPr>
        <sz val="11"/>
        <color rgb="FF0000FF"/>
        <rFont val="Noto Sans CJK SC"/>
        <family val="2"/>
      </rPr>
      <t xml:space="preserve">분</t>
    </r>
    <r>
      <rPr>
        <sz val="11"/>
        <color rgb="FF0000FF"/>
        <rFont val="Arial"/>
        <family val="0"/>
        <charset val="1"/>
      </rPr>
      <t xml:space="preserve">+)</t>
    </r>
  </si>
  <si>
    <r>
      <rPr>
        <sz val="11"/>
        <rFont val="Noto Sans CJK SC"/>
        <family val="2"/>
      </rPr>
      <t xml:space="preserve">점수</t>
    </r>
    <r>
      <rPr>
        <sz val="11"/>
        <rFont val="Arial"/>
        <family val="0"/>
        <charset val="1"/>
      </rPr>
      <t xml:space="preserve">:</t>
    </r>
  </si>
  <si>
    <r>
      <rPr>
        <sz val="9"/>
        <color rgb="FF666666"/>
        <rFont val="Noto Sans CJK SC"/>
        <family val="2"/>
      </rPr>
      <t xml:space="preserve">주 </t>
    </r>
    <r>
      <rPr>
        <sz val="9"/>
        <color rgb="FF666666"/>
        <rFont val="Arial"/>
        <family val="0"/>
        <charset val="1"/>
      </rPr>
      <t xml:space="preserve">5</t>
    </r>
    <r>
      <rPr>
        <sz val="9"/>
        <color rgb="FF666666"/>
        <rFont val="Noto Sans CJK SC"/>
        <family val="2"/>
      </rPr>
      <t xml:space="preserve">회 이상 </t>
    </r>
    <r>
      <rPr>
        <sz val="9"/>
        <color rgb="FF666666"/>
        <rFont val="Arial"/>
        <family val="0"/>
        <charset val="1"/>
      </rPr>
      <t xml:space="preserve">(30</t>
    </r>
    <r>
      <rPr>
        <sz val="9"/>
        <color rgb="FF666666"/>
        <rFont val="Noto Sans CJK SC"/>
        <family val="2"/>
      </rPr>
      <t xml:space="preserve">분</t>
    </r>
    <r>
      <rPr>
        <sz val="9"/>
        <color rgb="FF666666"/>
        <rFont val="Arial"/>
        <family val="0"/>
        <charset val="1"/>
      </rPr>
      <t xml:space="preserve">+)</t>
    </r>
  </si>
  <si>
    <r>
      <rPr>
        <sz val="9"/>
        <color rgb="FF666666"/>
        <rFont val="Arial"/>
        <family val="0"/>
        <charset val="1"/>
      </rPr>
      <t xml:space="preserve">-3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</si>
  <si>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주 </t>
    </r>
    <r>
      <rPr>
        <sz val="9"/>
        <color rgb="FF666666"/>
        <rFont val="Arial"/>
        <family val="0"/>
        <charset val="1"/>
      </rPr>
      <t xml:space="preserve">3~4</t>
    </r>
    <r>
      <rPr>
        <sz val="9"/>
        <color rgb="FF666666"/>
        <rFont val="Noto Sans CJK SC"/>
        <family val="2"/>
      </rPr>
      <t xml:space="preserve">회</t>
    </r>
  </si>
  <si>
    <r>
      <rPr>
        <sz val="9"/>
        <color rgb="FF666666"/>
        <rFont val="Arial"/>
        <family val="0"/>
        <charset val="1"/>
      </rPr>
      <t xml:space="preserve">-1.5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</si>
  <si>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주 </t>
    </r>
    <r>
      <rPr>
        <sz val="9"/>
        <color rgb="FF666666"/>
        <rFont val="Arial"/>
        <family val="0"/>
        <charset val="1"/>
      </rPr>
      <t xml:space="preserve">1~2</t>
    </r>
    <r>
      <rPr>
        <sz val="9"/>
        <color rgb="FF666666"/>
        <rFont val="Noto Sans CJK SC"/>
        <family val="2"/>
      </rPr>
      <t xml:space="preserve">회</t>
    </r>
  </si>
  <si>
    <r>
      <rPr>
        <sz val="9"/>
        <color rgb="FF666666"/>
        <rFont val="Arial"/>
        <family val="0"/>
        <charset val="1"/>
      </rPr>
      <t xml:space="preserve">+0</t>
    </r>
    <r>
      <rPr>
        <sz val="9"/>
        <color rgb="FF666666"/>
        <rFont val="Noto Sans CJK SC"/>
        <family val="2"/>
      </rPr>
      <t xml:space="preserve">년</t>
    </r>
  </si>
  <si>
    <t xml:space="preserve">📊 심폐 체력</t>
  </si>
  <si>
    <r>
      <rPr>
        <sz val="9"/>
        <color rgb="FF666666"/>
        <rFont val="Arial"/>
        <family val="0"/>
        <charset val="1"/>
      </rPr>
      <t xml:space="preserve">+3</t>
    </r>
    <r>
      <rPr>
        <sz val="9"/>
        <color rgb="FF666666"/>
        <rFont val="Noto Sans CJK SC"/>
        <family val="2"/>
      </rPr>
      <t xml:space="preserve">년</t>
    </r>
  </si>
  <si>
    <r>
      <rPr>
        <sz val="11"/>
        <color rgb="FF0000FF"/>
        <rFont val="Noto Sans CJK SC"/>
        <family val="2"/>
      </rPr>
      <t xml:space="preserve">계단 </t>
    </r>
    <r>
      <rPr>
        <sz val="11"/>
        <color rgb="FF0000FF"/>
        <rFont val="Arial"/>
        <family val="0"/>
        <charset val="1"/>
      </rPr>
      <t xml:space="preserve">3</t>
    </r>
    <r>
      <rPr>
        <sz val="11"/>
        <color rgb="FF0000FF"/>
        <rFont val="Noto Sans CJK SC"/>
        <family val="2"/>
      </rPr>
      <t xml:space="preserve">층 거뜬함</t>
    </r>
  </si>
  <si>
    <r>
      <rPr>
        <sz val="9"/>
        <color rgb="FF666666"/>
        <rFont val="Noto Sans CJK SC"/>
        <family val="2"/>
      </rPr>
      <t xml:space="preserve">계단 </t>
    </r>
    <r>
      <rPr>
        <sz val="9"/>
        <color rgb="FF666666"/>
        <rFont val="Arial"/>
        <family val="0"/>
        <charset val="1"/>
      </rPr>
      <t xml:space="preserve">3</t>
    </r>
    <r>
      <rPr>
        <sz val="9"/>
        <color rgb="FF666666"/>
        <rFont val="Noto Sans CJK SC"/>
        <family val="2"/>
      </rPr>
      <t xml:space="preserve">층 거뜬함</t>
    </r>
  </si>
  <si>
    <r>
      <rPr>
        <sz val="9"/>
        <color rgb="FF666666"/>
        <rFont val="Arial"/>
        <family val="0"/>
        <charset val="1"/>
      </rPr>
      <t xml:space="preserve">-2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</si>
  <si>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계단 </t>
    </r>
    <r>
      <rPr>
        <sz val="9"/>
        <color rgb="FF666666"/>
        <rFont val="Arial"/>
        <family val="0"/>
        <charset val="1"/>
      </rPr>
      <t xml:space="preserve">3</t>
    </r>
    <r>
      <rPr>
        <sz val="9"/>
        <color rgb="FF666666"/>
        <rFont val="Noto Sans CJK SC"/>
        <family val="2"/>
      </rPr>
      <t xml:space="preserve">층 약간 숨참</t>
    </r>
  </si>
  <si>
    <r>
      <rPr>
        <sz val="9"/>
        <color rgb="FF666666"/>
        <rFont val="Noto Sans CJK SC"/>
        <family val="2"/>
      </rPr>
      <t xml:space="preserve">계단 </t>
    </r>
    <r>
      <rPr>
        <sz val="9"/>
        <color rgb="FF666666"/>
        <rFont val="Arial"/>
        <family val="0"/>
        <charset val="1"/>
      </rPr>
      <t xml:space="preserve">2</t>
    </r>
    <r>
      <rPr>
        <sz val="9"/>
        <color rgb="FF666666"/>
        <rFont val="Noto Sans CJK SC"/>
        <family val="2"/>
      </rPr>
      <t xml:space="preserve">층도 힘듦</t>
    </r>
  </si>
  <si>
    <r>
      <rPr>
        <sz val="9"/>
        <color rgb="FF666666"/>
        <rFont val="Arial"/>
        <family val="0"/>
        <charset val="1"/>
      </rPr>
      <t xml:space="preserve">+2</t>
    </r>
    <r>
      <rPr>
        <sz val="9"/>
        <color rgb="FF666666"/>
        <rFont val="Noto Sans CJK SC"/>
        <family val="2"/>
      </rPr>
      <t xml:space="preserve">년</t>
    </r>
  </si>
  <si>
    <t xml:space="preserve">📊 체중 관리</t>
  </si>
  <si>
    <r>
      <rPr>
        <sz val="9"/>
        <color rgb="FF666666"/>
        <rFont val="Arial"/>
        <family val="0"/>
        <charset val="1"/>
      </rPr>
      <t xml:space="preserve">+4</t>
    </r>
    <r>
      <rPr>
        <sz val="9"/>
        <color rgb="FF666666"/>
        <rFont val="Noto Sans CJK SC"/>
        <family val="2"/>
      </rPr>
      <t xml:space="preserve">년</t>
    </r>
  </si>
  <si>
    <r>
      <rPr>
        <sz val="11"/>
        <color rgb="FF0000FF"/>
        <rFont val="Noto Sans CJK SC"/>
        <family val="2"/>
      </rPr>
      <t xml:space="preserve">정상 </t>
    </r>
    <r>
      <rPr>
        <sz val="11"/>
        <color rgb="FF0000FF"/>
        <rFont val="Arial"/>
        <family val="0"/>
        <charset val="1"/>
      </rPr>
      <t xml:space="preserve">BMI (18.5~24.9)</t>
    </r>
  </si>
  <si>
    <r>
      <rPr>
        <sz val="9"/>
        <color rgb="FF666666"/>
        <rFont val="Noto Sans CJK SC"/>
        <family val="2"/>
      </rPr>
      <t xml:space="preserve">정상 </t>
    </r>
    <r>
      <rPr>
        <sz val="9"/>
        <color rgb="FF666666"/>
        <rFont val="Arial"/>
        <family val="0"/>
        <charset val="1"/>
      </rPr>
      <t xml:space="preserve">BMI (18.5~24.9)</t>
    </r>
  </si>
  <si>
    <r>
      <rPr>
        <sz val="9"/>
        <color rgb="FF666666"/>
        <rFont val="Arial"/>
        <family val="0"/>
        <charset val="1"/>
      </rPr>
      <t xml:space="preserve">-1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</si>
  <si>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저체중 </t>
    </r>
    <r>
      <rPr>
        <sz val="9"/>
        <color rgb="FF666666"/>
        <rFont val="Arial"/>
        <family val="0"/>
        <charset val="1"/>
      </rPr>
      <t xml:space="preserve">(&lt;18.5)</t>
    </r>
  </si>
  <si>
    <r>
      <rPr>
        <sz val="9"/>
        <color rgb="FF666666"/>
        <rFont val="Arial"/>
        <family val="0"/>
        <charset val="1"/>
      </rPr>
      <t xml:space="preserve">+1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</si>
  <si>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과체중 </t>
    </r>
    <r>
      <rPr>
        <sz val="9"/>
        <color rgb="FF666666"/>
        <rFont val="Arial"/>
        <family val="0"/>
        <charset val="1"/>
      </rPr>
      <t xml:space="preserve">(25~29.9)</t>
    </r>
  </si>
  <si>
    <t xml:space="preserve">📊 식습관</t>
  </si>
  <si>
    <r>
      <rPr>
        <sz val="11"/>
        <color rgb="FF0000FF"/>
        <rFont val="Noto Sans CJK SC"/>
        <family val="2"/>
      </rPr>
      <t xml:space="preserve">채소</t>
    </r>
    <r>
      <rPr>
        <sz val="11"/>
        <color rgb="FF0000FF"/>
        <rFont val="Arial"/>
        <family val="0"/>
        <charset val="1"/>
      </rPr>
      <t xml:space="preserve">·</t>
    </r>
    <r>
      <rPr>
        <sz val="11"/>
        <color rgb="FF0000FF"/>
        <rFont val="Noto Sans CJK SC"/>
        <family val="2"/>
      </rPr>
      <t xml:space="preserve">과일 매일 충분</t>
    </r>
    <r>
      <rPr>
        <sz val="11"/>
        <color rgb="FF0000FF"/>
        <rFont val="Arial"/>
        <family val="0"/>
        <charset val="1"/>
      </rPr>
      <t xml:space="preserve">, </t>
    </r>
    <r>
      <rPr>
        <sz val="11"/>
        <color rgb="FF0000FF"/>
        <rFont val="Noto Sans CJK SC"/>
        <family val="2"/>
      </rPr>
      <t xml:space="preserve">가공식품 거의 안 먹음</t>
    </r>
  </si>
  <si>
    <r>
      <rPr>
        <sz val="9"/>
        <color rgb="FF666666"/>
        <rFont val="Noto Sans CJK SC"/>
        <family val="2"/>
      </rPr>
      <t xml:space="preserve">채소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Noto Sans CJK SC"/>
        <family val="2"/>
      </rPr>
      <t xml:space="preserve">과일 매일 충분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가공식품 거의 안 먹음</t>
    </r>
  </si>
  <si>
    <r>
      <rPr>
        <sz val="9"/>
        <color rgb="FF666666"/>
        <rFont val="Noto Sans CJK SC"/>
        <family val="2"/>
      </rPr>
      <t xml:space="preserve">채소</t>
    </r>
    <r>
      <rPr>
        <sz val="9"/>
        <color rgb="FF666666"/>
        <rFont val="Arial"/>
        <family val="0"/>
        <charset val="1"/>
      </rPr>
      <t xml:space="preserve">·</t>
    </r>
    <r>
      <rPr>
        <sz val="9"/>
        <color rgb="FF666666"/>
        <rFont val="Noto Sans CJK SC"/>
        <family val="2"/>
      </rPr>
      <t xml:space="preserve">과일 자주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가공식품 가끔</t>
    </r>
  </si>
  <si>
    <r>
      <rPr>
        <sz val="9"/>
        <color rgb="FF666666"/>
        <rFont val="Arial"/>
        <family val="0"/>
        <charset val="1"/>
      </rPr>
      <t xml:space="preserve">-0.5</t>
    </r>
    <r>
      <rPr>
        <sz val="9"/>
        <color rgb="FF666666"/>
        <rFont val="Noto Sans CJK SC"/>
        <family val="2"/>
      </rPr>
      <t xml:space="preserve">년</t>
    </r>
  </si>
  <si>
    <r>
      <rPr>
        <sz val="9"/>
        <color rgb="FF666666"/>
        <rFont val="Noto Sans CJK SC"/>
        <family val="2"/>
      </rPr>
      <t xml:space="preserve">불규칙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가공식품 자주</t>
    </r>
  </si>
  <si>
    <r>
      <rPr>
        <sz val="9"/>
        <color rgb="FF666666"/>
        <rFont val="Arial"/>
        <family val="0"/>
        <charset val="1"/>
      </rPr>
      <t xml:space="preserve">+1.5</t>
    </r>
    <r>
      <rPr>
        <sz val="9"/>
        <color rgb="FF666666"/>
        <rFont val="Noto Sans CJK SC"/>
        <family val="2"/>
      </rPr>
      <t xml:space="preserve">년</t>
    </r>
  </si>
  <si>
    <t xml:space="preserve">📊 수면</t>
  </si>
  <si>
    <r>
      <rPr>
        <sz val="11"/>
        <color rgb="FF0000FF"/>
        <rFont val="Arial"/>
        <family val="0"/>
        <charset val="1"/>
      </rPr>
      <t xml:space="preserve">7~8</t>
    </r>
    <r>
      <rPr>
        <sz val="11"/>
        <color rgb="FF0000FF"/>
        <rFont val="Noto Sans CJK SC"/>
        <family val="2"/>
      </rPr>
      <t xml:space="preserve">시간 숙면</t>
    </r>
  </si>
  <si>
    <r>
      <rPr>
        <sz val="9"/>
        <color rgb="FF666666"/>
        <rFont val="Arial"/>
        <family val="0"/>
        <charset val="1"/>
      </rPr>
      <t xml:space="preserve">7~8</t>
    </r>
    <r>
      <rPr>
        <sz val="9"/>
        <color rgb="FF666666"/>
        <rFont val="Noto Sans CJK SC"/>
        <family val="2"/>
      </rPr>
      <t xml:space="preserve">시간 숙면</t>
    </r>
  </si>
  <si>
    <r>
      <rPr>
        <sz val="9"/>
        <color rgb="FF666666"/>
        <rFont val="Arial"/>
        <family val="0"/>
        <charset val="1"/>
      </rPr>
      <t xml:space="preserve">6~7</t>
    </r>
    <r>
      <rPr>
        <sz val="9"/>
        <color rgb="FF666666"/>
        <rFont val="Noto Sans CJK SC"/>
        <family val="2"/>
      </rPr>
      <t xml:space="preserve">시간 보통</t>
    </r>
  </si>
  <si>
    <r>
      <rPr>
        <sz val="9"/>
        <color rgb="FF666666"/>
        <rFont val="Arial"/>
        <family val="0"/>
        <charset val="1"/>
      </rPr>
      <t xml:space="preserve">6</t>
    </r>
    <r>
      <rPr>
        <sz val="9"/>
        <color rgb="FF666666"/>
        <rFont val="Noto Sans CJK SC"/>
        <family val="2"/>
      </rPr>
      <t xml:space="preserve">시간 미만 또는 불면 잦음</t>
    </r>
  </si>
  <si>
    <r>
      <rPr>
        <b val="true"/>
        <sz val="11"/>
        <rFont val="Noto Sans CJK SC"/>
        <family val="2"/>
      </rPr>
      <t xml:space="preserve">📊 흡연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Noto Sans CJK SC"/>
        <family val="2"/>
      </rPr>
      <t xml:space="preserve">음주</t>
    </r>
  </si>
  <si>
    <r>
      <rPr>
        <sz val="11"/>
        <color rgb="FF0000FF"/>
        <rFont val="Noto Sans CJK SC"/>
        <family val="2"/>
      </rPr>
      <t xml:space="preserve">비흡연 </t>
    </r>
    <r>
      <rPr>
        <sz val="11"/>
        <color rgb="FF0000FF"/>
        <rFont val="Arial"/>
        <family val="0"/>
        <charset val="1"/>
      </rPr>
      <t xml:space="preserve">+ </t>
    </r>
    <r>
      <rPr>
        <sz val="11"/>
        <color rgb="FF0000FF"/>
        <rFont val="Noto Sans CJK SC"/>
        <family val="2"/>
      </rPr>
      <t xml:space="preserve">비음주 또는 적당 음주</t>
    </r>
  </si>
  <si>
    <r>
      <rPr>
        <sz val="9"/>
        <color rgb="FF666666"/>
        <rFont val="Noto Sans CJK SC"/>
        <family val="2"/>
      </rPr>
      <t xml:space="preserve">비흡연 </t>
    </r>
    <r>
      <rPr>
        <sz val="9"/>
        <color rgb="FF666666"/>
        <rFont val="Arial"/>
        <family val="0"/>
        <charset val="1"/>
      </rPr>
      <t xml:space="preserve">+ </t>
    </r>
    <r>
      <rPr>
        <sz val="9"/>
        <color rgb="FF666666"/>
        <rFont val="Noto Sans CJK SC"/>
        <family val="2"/>
      </rPr>
      <t xml:space="preserve">비음주 또는 적당 음주</t>
    </r>
  </si>
  <si>
    <r>
      <rPr>
        <sz val="9"/>
        <color rgb="FF666666"/>
        <rFont val="Noto Sans CJK SC"/>
        <family val="2"/>
      </rPr>
      <t xml:space="preserve">비흡연 </t>
    </r>
    <r>
      <rPr>
        <sz val="9"/>
        <color rgb="FF666666"/>
        <rFont val="Arial"/>
        <family val="0"/>
        <charset val="1"/>
      </rPr>
      <t xml:space="preserve">+ </t>
    </r>
    <r>
      <rPr>
        <sz val="9"/>
        <color rgb="FF666666"/>
        <rFont val="Noto Sans CJK SC"/>
        <family val="2"/>
      </rPr>
      <t xml:space="preserve">과음</t>
    </r>
  </si>
  <si>
    <r>
      <rPr>
        <sz val="9"/>
        <color rgb="FF666666"/>
        <rFont val="Noto Sans CJK SC"/>
        <family val="2"/>
      </rPr>
      <t xml:space="preserve">흡연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Noto Sans CJK SC"/>
        <family val="2"/>
      </rPr>
      <t xml:space="preserve">반갑 미만</t>
    </r>
    <r>
      <rPr>
        <sz val="9"/>
        <color rgb="FF666666"/>
        <rFont val="Arial"/>
        <family val="0"/>
        <charset val="1"/>
      </rPr>
      <t xml:space="preserve">) + </t>
    </r>
    <r>
      <rPr>
        <sz val="9"/>
        <color rgb="FF666666"/>
        <rFont val="Noto Sans CJK SC"/>
        <family val="2"/>
      </rPr>
      <t xml:space="preserve">적당 음주</t>
    </r>
  </si>
  <si>
    <r>
      <rPr>
        <b val="true"/>
        <sz val="11"/>
        <rFont val="Noto Sans CJK SC"/>
        <family val="2"/>
      </rPr>
      <t xml:space="preserve">📊 스트레스</t>
    </r>
    <r>
      <rPr>
        <b val="true"/>
        <sz val="11"/>
        <rFont val="Arial"/>
        <family val="0"/>
        <charset val="1"/>
      </rPr>
      <t xml:space="preserve">·</t>
    </r>
    <r>
      <rPr>
        <b val="true"/>
        <sz val="11"/>
        <rFont val="Noto Sans CJK SC"/>
        <family val="2"/>
      </rPr>
      <t xml:space="preserve">정신건강</t>
    </r>
  </si>
  <si>
    <r>
      <rPr>
        <sz val="9"/>
        <color rgb="FF666666"/>
        <rFont val="Arial"/>
        <family val="0"/>
        <charset val="1"/>
      </rPr>
      <t xml:space="preserve">+5</t>
    </r>
    <r>
      <rPr>
        <sz val="9"/>
        <color rgb="FF666666"/>
        <rFont val="Noto Sans CJK SC"/>
        <family val="2"/>
      </rPr>
      <t xml:space="preserve">년</t>
    </r>
  </si>
  <si>
    <r>
      <rPr>
        <sz val="11"/>
        <color rgb="FF0000FF"/>
        <rFont val="Noto Sans CJK SC"/>
        <family val="2"/>
      </rPr>
      <t xml:space="preserve">낮은 스트레스</t>
    </r>
    <r>
      <rPr>
        <sz val="11"/>
        <color rgb="FF0000FF"/>
        <rFont val="Arial"/>
        <family val="0"/>
        <charset val="1"/>
      </rPr>
      <t xml:space="preserve">, </t>
    </r>
    <r>
      <rPr>
        <sz val="11"/>
        <color rgb="FF0000FF"/>
        <rFont val="Noto Sans CJK SC"/>
        <family val="2"/>
      </rPr>
      <t xml:space="preserve">활발한 사회생활</t>
    </r>
  </si>
  <si>
    <r>
      <rPr>
        <sz val="9"/>
        <color rgb="FF666666"/>
        <rFont val="Noto Sans CJK SC"/>
        <family val="2"/>
      </rPr>
      <t xml:space="preserve">낮은 스트레스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활발한 사회생활</t>
    </r>
  </si>
  <si>
    <r>
      <rPr>
        <sz val="9"/>
        <color rgb="FF666666"/>
        <rFont val="Noto Sans CJK SC"/>
        <family val="2"/>
      </rPr>
      <t xml:space="preserve">보통 스트레스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사회생활 있음</t>
    </r>
  </si>
  <si>
    <r>
      <rPr>
        <sz val="9"/>
        <color rgb="FF666666"/>
        <rFont val="Noto Sans CJK SC"/>
        <family val="2"/>
      </rPr>
      <t xml:space="preserve">높은 스트레스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사회생활 부족</t>
    </r>
  </si>
  <si>
    <r>
      <rPr>
        <b val="true"/>
        <sz val="11"/>
        <rFont val="Noto Sans CJK SC"/>
        <family val="2"/>
      </rPr>
      <t xml:space="preserve">📊 건강 수치 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선택</t>
    </r>
    <r>
      <rPr>
        <b val="true"/>
        <sz val="11"/>
        <rFont val="Arial"/>
        <family val="0"/>
        <charset val="1"/>
      </rPr>
      <t xml:space="preserve">)</t>
    </r>
  </si>
  <si>
    <t xml:space="preserve">모두 정상 범위</t>
  </si>
  <si>
    <r>
      <rPr>
        <sz val="9"/>
        <color rgb="FF666666"/>
        <rFont val="Arial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개 항목 경계</t>
    </r>
  </si>
  <si>
    <r>
      <rPr>
        <sz val="9"/>
        <color rgb="FF666666"/>
        <rFont val="Arial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개 이상 이상</t>
    </r>
  </si>
  <si>
    <r>
      <rPr>
        <sz val="9"/>
        <color rgb="FF666666"/>
        <rFont val="Noto Sans CJK SC"/>
        <family val="2"/>
      </rPr>
      <t xml:space="preserve">잘 모름 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Noto Sans CJK SC"/>
        <family val="2"/>
      </rPr>
      <t xml:space="preserve">미입력</t>
    </r>
    <r>
      <rPr>
        <sz val="9"/>
        <color rgb="FF666666"/>
        <rFont val="Arial"/>
        <family val="0"/>
        <charset val="1"/>
      </rPr>
      <t xml:space="preserve">)</t>
    </r>
  </si>
  <si>
    <t xml:space="preserve">🧬 생체나이 추정 결과</t>
  </si>
  <si>
    <t xml:space="preserve">생활습관 총 보정</t>
  </si>
  <si>
    <t xml:space="preserve">년</t>
  </si>
  <si>
    <t xml:space="preserve">📊 당신의 추정 생체나이</t>
  </si>
  <si>
    <t xml:space="preserve">실제 나이와의 차이</t>
  </si>
  <si>
    <r>
      <rPr>
        <sz val="9"/>
        <color rgb="FFC00000"/>
        <rFont val="Noto Sans CJK SC"/>
        <family val="2"/>
      </rPr>
      <t xml:space="preserve">※ 오차 범위 </t>
    </r>
    <r>
      <rPr>
        <sz val="9"/>
        <color rgb="FFC00000"/>
        <rFont val="Arial"/>
        <family val="0"/>
        <charset val="1"/>
      </rPr>
      <t xml:space="preserve">±2~3</t>
    </r>
    <r>
      <rPr>
        <sz val="9"/>
        <color rgb="FFC00000"/>
        <rFont val="Noto Sans CJK SC"/>
        <family val="2"/>
      </rPr>
      <t xml:space="preserve">년</t>
    </r>
    <r>
      <rPr>
        <sz val="9"/>
        <color rgb="FFC00000"/>
        <rFont val="Arial"/>
        <family val="0"/>
        <charset val="1"/>
      </rPr>
      <t xml:space="preserve">. </t>
    </r>
    <r>
      <rPr>
        <sz val="9"/>
        <color rgb="FFC00000"/>
        <rFont val="Noto Sans CJK SC"/>
        <family val="2"/>
      </rPr>
      <t xml:space="preserve">의학적 진단이 아닌 생활습관 기반 간이 추정입니다</t>
    </r>
    <r>
      <rPr>
        <sz val="9"/>
        <color rgb="FFC00000"/>
        <rFont val="Arial"/>
        <family val="0"/>
        <charset val="1"/>
      </rPr>
      <t xml:space="preserve">.</t>
    </r>
  </si>
  <si>
    <t xml:space="preserve">📋 영역별 점수 상세</t>
  </si>
  <si>
    <t xml:space="preserve">운동 빈도</t>
  </si>
  <si>
    <t xml:space="preserve">심폐 체력</t>
  </si>
  <si>
    <t xml:space="preserve">체중 관리</t>
  </si>
  <si>
    <t xml:space="preserve">식습관</t>
  </si>
  <si>
    <t xml:space="preserve">수면</t>
  </si>
  <si>
    <r>
      <rPr>
        <sz val="11"/>
        <rFont val="Noto Sans CJK SC"/>
        <family val="2"/>
      </rPr>
      <t xml:space="preserve">흡연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음주</t>
    </r>
  </si>
  <si>
    <t xml:space="preserve">스트레스</t>
  </si>
  <si>
    <t xml:space="preserve">건강 수치</t>
  </si>
  <si>
    <r>
      <rPr>
        <b val="true"/>
        <sz val="12"/>
        <color rgb="FF4472C4"/>
        <rFont val="Arial"/>
        <family val="0"/>
        <charset val="1"/>
      </rPr>
      <t xml:space="preserve">🔄 "</t>
    </r>
    <r>
      <rPr>
        <b val="true"/>
        <sz val="12"/>
        <color rgb="FF4472C4"/>
        <rFont val="Noto Sans CJK SC"/>
        <family val="2"/>
      </rPr>
      <t xml:space="preserve">이것을 바꾸면</t>
    </r>
    <r>
      <rPr>
        <b val="true"/>
        <sz val="12"/>
        <color rgb="FF4472C4"/>
        <rFont val="Arial"/>
        <family val="0"/>
        <charset val="1"/>
      </rPr>
      <t xml:space="preserve">?" </t>
    </r>
    <r>
      <rPr>
        <b val="true"/>
        <sz val="12"/>
        <color rgb="FF4472C4"/>
        <rFont val="Noto Sans CJK SC"/>
        <family val="2"/>
      </rPr>
      <t xml:space="preserve">시나리오</t>
    </r>
  </si>
  <si>
    <r>
      <rPr>
        <sz val="11"/>
        <rFont val="Noto Sans CJK SC"/>
        <family val="2"/>
      </rPr>
      <t xml:space="preserve">운동을 주 </t>
    </r>
    <r>
      <rPr>
        <sz val="11"/>
        <rFont val="Arial"/>
        <family val="0"/>
        <charset val="1"/>
      </rPr>
      <t xml:space="preserve">3</t>
    </r>
    <r>
      <rPr>
        <sz val="11"/>
        <rFont val="Noto Sans CJK SC"/>
        <family val="2"/>
      </rPr>
      <t xml:space="preserve">회 이상 시작</t>
    </r>
  </si>
  <si>
    <r>
      <rPr>
        <b val="true"/>
        <sz val="11"/>
        <color rgb="FF375623"/>
        <rFont val="Arial"/>
        <family val="0"/>
        <charset val="1"/>
      </rPr>
      <t xml:space="preserve">-1.5 ~ -3</t>
    </r>
    <r>
      <rPr>
        <b val="true"/>
        <sz val="11"/>
        <color rgb="FF375623"/>
        <rFont val="Noto Sans CJK SC"/>
        <family val="2"/>
      </rPr>
      <t xml:space="preserve">년</t>
    </r>
  </si>
  <si>
    <t xml:space="preserve">금연 성공</t>
  </si>
  <si>
    <r>
      <rPr>
        <b val="true"/>
        <sz val="11"/>
        <color rgb="FF375623"/>
        <rFont val="Arial"/>
        <family val="0"/>
        <charset val="1"/>
      </rPr>
      <t xml:space="preserve">-2 ~ -5</t>
    </r>
    <r>
      <rPr>
        <b val="true"/>
        <sz val="11"/>
        <color rgb="FF375623"/>
        <rFont val="Noto Sans CJK SC"/>
        <family val="2"/>
      </rPr>
      <t xml:space="preserve">년</t>
    </r>
  </si>
  <si>
    <r>
      <rPr>
        <sz val="11"/>
        <rFont val="Arial"/>
        <family val="0"/>
        <charset val="1"/>
      </rPr>
      <t xml:space="preserve">BMI </t>
    </r>
    <r>
      <rPr>
        <sz val="11"/>
        <rFont val="Noto Sans CJK SC"/>
        <family val="2"/>
      </rPr>
      <t xml:space="preserve">정상 범위로 관리</t>
    </r>
  </si>
  <si>
    <r>
      <rPr>
        <b val="true"/>
        <sz val="11"/>
        <color rgb="FF375623"/>
        <rFont val="Arial"/>
        <family val="0"/>
        <charset val="1"/>
      </rPr>
      <t xml:space="preserve">-1 ~ -4</t>
    </r>
    <r>
      <rPr>
        <b val="true"/>
        <sz val="11"/>
        <color rgb="FF375623"/>
        <rFont val="Noto Sans CJK SC"/>
        <family val="2"/>
      </rPr>
      <t xml:space="preserve">년</t>
    </r>
  </si>
  <si>
    <r>
      <rPr>
        <sz val="11"/>
        <rFont val="Noto Sans CJK SC"/>
        <family val="2"/>
      </rPr>
      <t xml:space="preserve">수면 </t>
    </r>
    <r>
      <rPr>
        <sz val="11"/>
        <rFont val="Arial"/>
        <family val="0"/>
        <charset val="1"/>
      </rPr>
      <t xml:space="preserve">7~8</t>
    </r>
    <r>
      <rPr>
        <sz val="11"/>
        <rFont val="Noto Sans CJK SC"/>
        <family val="2"/>
      </rPr>
      <t xml:space="preserve">시간 확보</t>
    </r>
  </si>
  <si>
    <r>
      <rPr>
        <sz val="11"/>
        <rFont val="Noto Sans CJK SC"/>
        <family val="2"/>
      </rPr>
      <t xml:space="preserve">식습관 개선 </t>
    </r>
    <r>
      <rPr>
        <sz val="11"/>
        <rFont val="Arial"/>
        <family val="0"/>
        <charset val="1"/>
      </rPr>
      <t xml:space="preserve">(</t>
    </r>
    <r>
      <rPr>
        <sz val="11"/>
        <rFont val="Noto Sans CJK SC"/>
        <family val="2"/>
      </rPr>
      <t xml:space="preserve">채소</t>
    </r>
    <r>
      <rPr>
        <sz val="11"/>
        <rFont val="Arial"/>
        <family val="0"/>
        <charset val="1"/>
      </rPr>
      <t xml:space="preserve">·</t>
    </r>
    <r>
      <rPr>
        <sz val="11"/>
        <rFont val="Noto Sans CJK SC"/>
        <family val="2"/>
      </rPr>
      <t xml:space="preserve">과일 위주</t>
    </r>
    <r>
      <rPr>
        <sz val="11"/>
        <rFont val="Arial"/>
        <family val="0"/>
        <charset val="1"/>
      </rPr>
      <t xml:space="preserve">)</t>
    </r>
  </si>
  <si>
    <r>
      <rPr>
        <b val="true"/>
        <sz val="11"/>
        <color rgb="FF375623"/>
        <rFont val="Arial"/>
        <family val="0"/>
        <charset val="1"/>
      </rPr>
      <t xml:space="preserve">-1 ~ -2</t>
    </r>
    <r>
      <rPr>
        <b val="true"/>
        <sz val="11"/>
        <color rgb="FF375623"/>
        <rFont val="Noto Sans CJK SC"/>
        <family val="2"/>
      </rPr>
      <t xml:space="preserve">년</t>
    </r>
  </si>
  <si>
    <t xml:space="preserve">⚠ 주의사항</t>
  </si>
  <si>
    <r>
      <rPr>
        <sz val="9"/>
        <color rgb="FF666666"/>
        <rFont val="Noto Sans CJK SC"/>
        <family val="2"/>
      </rPr>
      <t xml:space="preserve">이 계산기는 역학 연구의 평균적 데이터를 단순화한 추정 도구입니다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병원의 생체나이 검사</t>
    </r>
    <r>
      <rPr>
        <sz val="9"/>
        <color rgb="FF666666"/>
        <rFont val="Arial"/>
        <family val="0"/>
        <charset val="1"/>
      </rPr>
      <t xml:space="preserve">(</t>
    </r>
    <r>
      <rPr>
        <sz val="9"/>
        <color rgb="FF666666"/>
        <rFont val="Noto Sans CJK SC"/>
        <family val="2"/>
      </rPr>
      <t xml:space="preserve">혈액검사</t>
    </r>
    <r>
      <rPr>
        <sz val="9"/>
        <color rgb="FF666666"/>
        <rFont val="Arial"/>
        <family val="0"/>
        <charset val="1"/>
      </rPr>
      <t xml:space="preserve">, </t>
    </r>
    <r>
      <rPr>
        <sz val="9"/>
        <color rgb="FF666666"/>
        <rFont val="Noto Sans CJK SC"/>
        <family val="2"/>
      </rPr>
      <t xml:space="preserve">체성분분석 등</t>
    </r>
    <r>
      <rPr>
        <sz val="9"/>
        <color rgb="FF666666"/>
        <rFont val="Arial"/>
        <family val="0"/>
        <charset val="1"/>
      </rPr>
      <t xml:space="preserve">)</t>
    </r>
    <r>
      <rPr>
        <sz val="9"/>
        <color rgb="FF666666"/>
        <rFont val="Noto Sans CJK SC"/>
        <family val="2"/>
      </rPr>
      <t xml:space="preserve">와는 정확도가 다릅니다</t>
    </r>
    <r>
      <rPr>
        <sz val="9"/>
        <color rgb="FF666666"/>
        <rFont val="Arial"/>
        <family val="0"/>
        <charset val="1"/>
      </rPr>
      <t xml:space="preserve">. </t>
    </r>
    <r>
      <rPr>
        <sz val="9"/>
        <color rgb="FF666666"/>
        <rFont val="Noto Sans CJK SC"/>
        <family val="2"/>
      </rPr>
      <t xml:space="preserve">건강에 대한 구체적 상담은 전문 의료기관을 이용하세요</t>
    </r>
    <r>
      <rPr>
        <sz val="9"/>
        <color rgb="FF666666"/>
        <rFont val="Arial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</si>
</sst>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\+0.0;\-0.0;0"/>
    <numFmt numFmtId="167" formatCode="General"/>
    <numFmt numFmtId="168" formatCode="\+0;\-0;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1"/>
      <name val="Noto Sans CJK SC"/>
      <family val="2"/>
    </font>
    <font>
      <sz val="11"/>
      <name val="Noto Sans CJK SC"/>
      <family val="2"/>
    </font>
    <font>
      <sz val="11"/>
      <color rgb="FF0000FF"/>
      <name val="Noto Sans CJK SC"/>
      <family val="2"/>
    </font>
    <font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sz val="9"/>
      <color rgb="FF666666"/>
      <name val="Noto Sans CJK SC"/>
      <family val="2"/>
    </font>
    <font>
      <sz val="9"/>
      <color rgb="FF666666"/>
      <name val="Arial"/>
      <family val="0"/>
      <charset val="1"/>
    </font>
    <font>
      <b val="true"/>
      <sz val="14"/>
      <name val="Arial"/>
      <family val="0"/>
      <charset val="1"/>
    </font>
    <font>
      <sz val="11"/>
      <color theme="1"/>
      <name val="Noto Sans CJK SC"/>
      <family val="2"/>
    </font>
    <font>
      <b val="true"/>
      <sz val="12"/>
      <name val="Arial"/>
      <family val="0"/>
      <charset val="1"/>
    </font>
    <font>
      <b val="true"/>
      <sz val="13"/>
      <color rgb="FF1F4E79"/>
      <name val="Noto Sans CJK SC"/>
      <family val="2"/>
    </font>
    <font>
      <b val="true"/>
      <sz val="22"/>
      <color rgb="FF375623"/>
      <name val="Arial"/>
      <family val="0"/>
      <charset val="1"/>
    </font>
    <font>
      <b val="true"/>
      <sz val="14"/>
      <name val="Noto Sans CJK SC"/>
      <family val="2"/>
    </font>
    <font>
      <sz val="9"/>
      <color rgb="FFC00000"/>
      <name val="Noto Sans CJK SC"/>
      <family val="2"/>
    </font>
    <font>
      <sz val="9"/>
      <color rgb="FFC00000"/>
      <name val="Arial"/>
      <family val="0"/>
      <charset val="1"/>
    </font>
    <font>
      <b val="true"/>
      <sz val="12"/>
      <color rgb="FF4472C4"/>
      <name val="Arial"/>
      <family val="0"/>
      <charset val="1"/>
    </font>
    <font>
      <b val="true"/>
      <sz val="12"/>
      <color rgb="FF4472C4"/>
      <name val="Noto Sans CJK SC"/>
      <family val="2"/>
    </font>
    <font>
      <b val="true"/>
      <sz val="11"/>
      <color rgb="FF375623"/>
      <name val="Noto Sans CJK SC"/>
      <family val="2"/>
    </font>
    <font>
      <b val="true"/>
      <sz val="11"/>
      <color rgb="FFC00000"/>
      <name val="Noto Sans CJK SC"/>
      <family val="2"/>
    </font>
    <font>
      <b val="true"/>
      <sz val="18"/>
      <color rgb="FF000000"/>
      <name val="Noto Sans CJK SC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6E4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97BCA"/>
      <rgbColor rgb="FFC0C0C0"/>
      <rgbColor rgb="FF878787"/>
      <rgbColor rgb="FF9999FF"/>
      <rgbColor rgb="FF993366"/>
      <rgbColor rgb="FFFFF2CC"/>
      <rgbColor rgb="FFD6E4F0"/>
      <rgbColor rgb="FF660066"/>
      <rgbColor rgb="FFFF8080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영역별 점수 분포 (낮을수록 좋음)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결과!C11</c:f>
              <c:strCache>
                <c:ptCount val="1"/>
                <c:pt idx="0">
                  <c:v/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결과!$B$12:$B$19</c:f>
              <c:strCache>
                <c:ptCount val="8"/>
                <c:pt idx="0">
                  <c:v>운동 빈도</c:v>
                </c:pt>
                <c:pt idx="1">
                  <c:v>심폐 체력</c:v>
                </c:pt>
                <c:pt idx="2">
                  <c:v>체중 관리</c:v>
                </c:pt>
                <c:pt idx="3">
                  <c:v>식습관</c:v>
                </c:pt>
                <c:pt idx="4">
                  <c:v>수면</c:v>
                </c:pt>
                <c:pt idx="5">
                  <c:v>흡연·음주</c:v>
                </c:pt>
                <c:pt idx="6">
                  <c:v>스트레스</c:v>
                </c:pt>
                <c:pt idx="7">
                  <c:v>건강 수치</c:v>
                </c:pt>
              </c:strCache>
            </c:strRef>
          </c:cat>
          <c:val>
            <c:numRef>
              <c:f>결과!$C$12:$C$19</c:f>
              <c:numCache>
                <c:formatCode>\+0.0;\-0.0;0</c:formatCode>
                <c:ptCount val="8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-2</c:v>
                </c:pt>
                <c:pt idx="4">
                  <c:v>-1.5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</c:numCache>
            </c:numRef>
          </c:val>
        </c:ser>
        <c:axId val="30524646"/>
        <c:axId val="22787912"/>
      </c:radarChart>
      <c:catAx>
        <c:axId val="3052464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787912"/>
        <c:crosses val="autoZero"/>
        <c:auto val="1"/>
        <c:lblAlgn val="ctr"/>
        <c:lblOffset val="100"/>
        <c:noMultiLvlLbl val="0"/>
      </c:catAx>
      <c:valAx>
        <c:axId val="227879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+0.0;\-0.0;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524646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114120</xdr:rowOff>
    </xdr:from>
    <xdr:to>
      <xdr:col>4</xdr:col>
      <xdr:colOff>1827720</xdr:colOff>
      <xdr:row>44</xdr:row>
      <xdr:rowOff>8280</xdr:rowOff>
    </xdr:to>
    <xdr:graphicFrame>
      <xdr:nvGraphicFramePr>
        <xdr:cNvPr id="0" name="Chart 1"/>
        <xdr:cNvGraphicFramePr/>
      </xdr:nvGraphicFramePr>
      <xdr:xfrm>
        <a:off x="281880" y="3809880"/>
        <a:ext cx="647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E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24"/>
    <col collapsed="false" customWidth="true" hidden="false" outlineLevel="0" max="5" min="4" style="0" width="14"/>
  </cols>
  <sheetData>
    <row r="2" customFormat="false" ht="17.35" hidden="false" customHeight="false" outlineLevel="0" collapsed="false">
      <c r="B2" s="1" t="s">
        <v>0</v>
      </c>
      <c r="C2" s="1"/>
      <c r="D2" s="1"/>
    </row>
    <row r="4" customFormat="false" ht="15" hidden="false" customHeight="false" outlineLevel="0" collapsed="false">
      <c r="B4" s="2" t="s">
        <v>1</v>
      </c>
      <c r="C4" s="3"/>
      <c r="D4" s="3"/>
    </row>
    <row r="5" customFormat="false" ht="15" hidden="false" customHeight="false" outlineLevel="0" collapsed="false">
      <c r="B5" s="4" t="s">
        <v>2</v>
      </c>
      <c r="C5" s="5" t="s">
        <v>3</v>
      </c>
    </row>
    <row r="6" customFormat="false" ht="15" hidden="false" customHeight="false" outlineLevel="0" collapsed="false">
      <c r="B6" s="4" t="s">
        <v>4</v>
      </c>
      <c r="C6" s="6" t="n">
        <v>35</v>
      </c>
      <c r="D6" s="7" t="s">
        <v>5</v>
      </c>
    </row>
    <row r="7" customFormat="false" ht="15" hidden="false" customHeight="false" outlineLevel="0" collapsed="false">
      <c r="B7" s="4" t="s">
        <v>6</v>
      </c>
      <c r="C7" s="6" t="n">
        <v>173</v>
      </c>
      <c r="D7" s="8" t="s">
        <v>7</v>
      </c>
    </row>
    <row r="8" customFormat="false" ht="15" hidden="false" customHeight="false" outlineLevel="0" collapsed="false">
      <c r="B8" s="4" t="s">
        <v>8</v>
      </c>
      <c r="C8" s="6" t="n">
        <v>72</v>
      </c>
      <c r="D8" s="8" t="s">
        <v>9</v>
      </c>
    </row>
    <row r="9" customFormat="false" ht="17.15" hidden="false" customHeight="false" outlineLevel="0" collapsed="false">
      <c r="B9" s="9" t="s">
        <v>10</v>
      </c>
      <c r="C9" s="10" t="n">
        <f aca="false">ROUND(C8/((C7/100)^2),1)</f>
        <v>24.1</v>
      </c>
    </row>
    <row r="11" customFormat="false" ht="15" hidden="false" customHeight="false" outlineLevel="0" collapsed="false">
      <c r="B11" s="2" t="s">
        <v>11</v>
      </c>
      <c r="C11" s="3"/>
      <c r="D11" s="3"/>
    </row>
    <row r="12" customFormat="false" ht="17.15" hidden="false" customHeight="false" outlineLevel="0" collapsed="false">
      <c r="B12" s="4" t="s">
        <v>12</v>
      </c>
      <c r="C12" s="5" t="s">
        <v>13</v>
      </c>
      <c r="D12" s="7" t="s">
        <v>14</v>
      </c>
      <c r="E12" s="11" t="n">
        <f aca="false">IF(C12="주 5회 이상 (30분+)",-3,IF(C12="주 3~4회",-1.5,IF(C12="주 1~2회",0,IF(C12="거의 안 함",3,3))))</f>
        <v>-3</v>
      </c>
    </row>
    <row r="14" customFormat="false" ht="15" hidden="false" customHeight="false" outlineLevel="0" collapsed="false">
      <c r="B14" s="12" t="s">
        <v>15</v>
      </c>
      <c r="C14" s="13" t="s">
        <v>16</v>
      </c>
    </row>
    <row r="15" customFormat="false" ht="15" hidden="false" customHeight="false" outlineLevel="0" collapsed="false">
      <c r="B15" s="12" t="s">
        <v>17</v>
      </c>
      <c r="C15" s="13" t="s">
        <v>18</v>
      </c>
    </row>
    <row r="16" customFormat="false" ht="15" hidden="false" customHeight="false" outlineLevel="0" collapsed="false">
      <c r="B16" s="12" t="s">
        <v>19</v>
      </c>
      <c r="C16" s="13" t="s">
        <v>20</v>
      </c>
    </row>
    <row r="17" customFormat="false" ht="15" hidden="false" customHeight="false" outlineLevel="0" collapsed="false">
      <c r="B17" s="2" t="s">
        <v>21</v>
      </c>
      <c r="C17" s="14" t="s">
        <v>22</v>
      </c>
      <c r="D17" s="3"/>
    </row>
    <row r="18" customFormat="false" ht="17.15" hidden="false" customHeight="false" outlineLevel="0" collapsed="false">
      <c r="B18" s="4" t="s">
        <v>12</v>
      </c>
      <c r="C18" s="5" t="s">
        <v>23</v>
      </c>
      <c r="D18" s="7" t="s">
        <v>14</v>
      </c>
      <c r="E18" s="11" t="n">
        <f aca="false">IF(C18="계단 3층 거뜬함",-2,IF(C18="계단 3층 약간 숨참",0,IF(C18="계단 2층도 힘듦",2,IF(C18="일상 활동도 쉽게 지침",4,4))))</f>
        <v>-2</v>
      </c>
    </row>
    <row r="20" customFormat="false" ht="15" hidden="false" customHeight="false" outlineLevel="0" collapsed="false">
      <c r="B20" s="12" t="s">
        <v>24</v>
      </c>
      <c r="C20" s="13" t="s">
        <v>25</v>
      </c>
    </row>
    <row r="21" customFormat="false" ht="15" hidden="false" customHeight="false" outlineLevel="0" collapsed="false">
      <c r="B21" s="12" t="s">
        <v>26</v>
      </c>
      <c r="C21" s="13" t="s">
        <v>20</v>
      </c>
    </row>
    <row r="22" customFormat="false" ht="15" hidden="false" customHeight="false" outlineLevel="0" collapsed="false">
      <c r="B22" s="12" t="s">
        <v>27</v>
      </c>
      <c r="C22" s="13" t="s">
        <v>28</v>
      </c>
    </row>
    <row r="23" customFormat="false" ht="15" hidden="false" customHeight="false" outlineLevel="0" collapsed="false">
      <c r="B23" s="2" t="s">
        <v>29</v>
      </c>
      <c r="C23" s="14" t="s">
        <v>30</v>
      </c>
      <c r="D23" s="3"/>
    </row>
    <row r="24" customFormat="false" ht="17.15" hidden="false" customHeight="false" outlineLevel="0" collapsed="false">
      <c r="B24" s="4" t="s">
        <v>12</v>
      </c>
      <c r="C24" s="5" t="s">
        <v>31</v>
      </c>
      <c r="D24" s="7" t="s">
        <v>14</v>
      </c>
      <c r="E24" s="11" t="n">
        <f aca="false">IF(C24="정상 BMI (18.5~24.9)",-1,IF(C24="저체중 (&lt;18.5)",1,IF(C24="과체중 (25~29.9)",2,IF(C24="비만 (30 이상)",4,4))))</f>
        <v>-1</v>
      </c>
    </row>
    <row r="26" customFormat="false" ht="15" hidden="false" customHeight="false" outlineLevel="0" collapsed="false">
      <c r="B26" s="12" t="s">
        <v>32</v>
      </c>
      <c r="C26" s="13" t="s">
        <v>33</v>
      </c>
    </row>
    <row r="27" customFormat="false" ht="15" hidden="false" customHeight="false" outlineLevel="0" collapsed="false">
      <c r="B27" s="12" t="s">
        <v>34</v>
      </c>
      <c r="C27" s="13" t="s">
        <v>35</v>
      </c>
    </row>
    <row r="28" customFormat="false" ht="15" hidden="false" customHeight="false" outlineLevel="0" collapsed="false">
      <c r="B28" s="12" t="s">
        <v>36</v>
      </c>
      <c r="C28" s="13" t="s">
        <v>28</v>
      </c>
    </row>
    <row r="29" customFormat="false" ht="15" hidden="false" customHeight="false" outlineLevel="0" collapsed="false">
      <c r="B29" s="2" t="s">
        <v>37</v>
      </c>
      <c r="C29" s="14" t="s">
        <v>30</v>
      </c>
      <c r="D29" s="3"/>
    </row>
    <row r="30" customFormat="false" ht="17.15" hidden="false" customHeight="false" outlineLevel="0" collapsed="false">
      <c r="B30" s="4" t="s">
        <v>12</v>
      </c>
      <c r="C30" s="5" t="s">
        <v>38</v>
      </c>
      <c r="D30" s="7" t="s">
        <v>14</v>
      </c>
      <c r="E30" s="11" t="n">
        <f aca="false">IF(C30="채소·과일 매일 충분, 가공식품 거의 안 먹음",-2,IF(C30="채소·과일 자주, 가공식품 가끔",-0.5,IF(C30="불규칙, 가공식품 자주",1.5,IF(C30="패스트푸드·인스턴트 위주",3,3))))</f>
        <v>-2</v>
      </c>
    </row>
    <row r="32" customFormat="false" ht="15" hidden="false" customHeight="false" outlineLevel="0" collapsed="false">
      <c r="B32" s="12" t="s">
        <v>39</v>
      </c>
      <c r="C32" s="13" t="s">
        <v>25</v>
      </c>
    </row>
    <row r="33" customFormat="false" ht="15" hidden="false" customHeight="false" outlineLevel="0" collapsed="false">
      <c r="B33" s="12" t="s">
        <v>40</v>
      </c>
      <c r="C33" s="13" t="s">
        <v>41</v>
      </c>
    </row>
    <row r="34" customFormat="false" ht="15" hidden="false" customHeight="false" outlineLevel="0" collapsed="false">
      <c r="B34" s="12" t="s">
        <v>42</v>
      </c>
      <c r="C34" s="13" t="s">
        <v>43</v>
      </c>
    </row>
    <row r="35" customFormat="false" ht="15" hidden="false" customHeight="false" outlineLevel="0" collapsed="false">
      <c r="B35" s="2" t="s">
        <v>44</v>
      </c>
      <c r="C35" s="14" t="s">
        <v>22</v>
      </c>
      <c r="D35" s="3"/>
    </row>
    <row r="36" customFormat="false" ht="17.15" hidden="false" customHeight="false" outlineLevel="0" collapsed="false">
      <c r="B36" s="4" t="s">
        <v>12</v>
      </c>
      <c r="C36" s="6" t="s">
        <v>45</v>
      </c>
      <c r="D36" s="7" t="s">
        <v>14</v>
      </c>
      <c r="E36" s="11" t="n">
        <f aca="false">IF(C36="7~8시간 숙면",-1.5,IF(C36="6~7시간 보통",0,IF(C36="6시간 미만 또는 불면 잦음",2,IF(C36="5시간 미만 만성 수면부족",3,3))))</f>
        <v>-1.5</v>
      </c>
    </row>
    <row r="38" customFormat="false" ht="15" hidden="false" customHeight="false" outlineLevel="0" collapsed="false">
      <c r="B38" s="13" t="s">
        <v>46</v>
      </c>
      <c r="C38" s="13" t="s">
        <v>18</v>
      </c>
    </row>
    <row r="39" customFormat="false" ht="15" hidden="false" customHeight="false" outlineLevel="0" collapsed="false">
      <c r="B39" s="13" t="s">
        <v>47</v>
      </c>
      <c r="C39" s="13" t="s">
        <v>20</v>
      </c>
    </row>
    <row r="40" customFormat="false" ht="15" hidden="false" customHeight="false" outlineLevel="0" collapsed="false">
      <c r="B40" s="13" t="s">
        <v>48</v>
      </c>
      <c r="C40" s="13" t="s">
        <v>28</v>
      </c>
    </row>
    <row r="41" customFormat="false" ht="17.15" hidden="false" customHeight="false" outlineLevel="0" collapsed="false">
      <c r="B41" s="2" t="s">
        <v>49</v>
      </c>
      <c r="C41" s="14" t="s">
        <v>22</v>
      </c>
      <c r="D41" s="3"/>
    </row>
    <row r="42" customFormat="false" ht="17.15" hidden="false" customHeight="false" outlineLevel="0" collapsed="false">
      <c r="B42" s="4" t="s">
        <v>12</v>
      </c>
      <c r="C42" s="5" t="s">
        <v>50</v>
      </c>
      <c r="D42" s="7" t="s">
        <v>14</v>
      </c>
      <c r="E42" s="11" t="n">
        <f aca="false">IF(C42="비흡연 + 비음주 또는 적당 음주",-2,IF(C42="비흡연 + 과음",1,IF(C42="흡연(반갑 미만) + 적당 음주",2,IF(C42="흡연(반갑 이상) + 과음",5,5))))</f>
        <v>-2</v>
      </c>
    </row>
    <row r="44" customFormat="false" ht="15" hidden="false" customHeight="false" outlineLevel="0" collapsed="false">
      <c r="B44" s="12" t="s">
        <v>51</v>
      </c>
      <c r="C44" s="13" t="s">
        <v>25</v>
      </c>
    </row>
    <row r="45" customFormat="false" ht="15" hidden="false" customHeight="false" outlineLevel="0" collapsed="false">
      <c r="B45" s="12" t="s">
        <v>52</v>
      </c>
      <c r="C45" s="13" t="s">
        <v>35</v>
      </c>
    </row>
    <row r="46" customFormat="false" ht="15" hidden="false" customHeight="false" outlineLevel="0" collapsed="false">
      <c r="B46" s="12" t="s">
        <v>53</v>
      </c>
      <c r="C46" s="13" t="s">
        <v>28</v>
      </c>
    </row>
    <row r="47" customFormat="false" ht="17.15" hidden="false" customHeight="false" outlineLevel="0" collapsed="false">
      <c r="B47" s="2" t="s">
        <v>54</v>
      </c>
      <c r="C47" s="14" t="s">
        <v>55</v>
      </c>
      <c r="D47" s="3"/>
    </row>
    <row r="48" customFormat="false" ht="17.15" hidden="false" customHeight="false" outlineLevel="0" collapsed="false">
      <c r="B48" s="4" t="s">
        <v>12</v>
      </c>
      <c r="C48" s="5" t="s">
        <v>56</v>
      </c>
      <c r="D48" s="7" t="s">
        <v>14</v>
      </c>
      <c r="E48" s="11" t="n">
        <f aca="false">IF(C48="낮은 스트레스, 활발한 사회생활",-2,IF(C48="보통 스트레스, 사회생활 있음",0,IF(C48="높은 스트레스, 사회생활 부족",2,IF(C48="만성 스트레스, 고립감 느낌",4,4))))</f>
        <v>-2</v>
      </c>
    </row>
    <row r="50" customFormat="false" ht="15" hidden="false" customHeight="false" outlineLevel="0" collapsed="false">
      <c r="B50" s="12" t="s">
        <v>57</v>
      </c>
      <c r="C50" s="13" t="s">
        <v>25</v>
      </c>
    </row>
    <row r="51" customFormat="false" ht="15" hidden="false" customHeight="false" outlineLevel="0" collapsed="false">
      <c r="B51" s="12" t="s">
        <v>58</v>
      </c>
      <c r="C51" s="13" t="s">
        <v>20</v>
      </c>
    </row>
    <row r="52" customFormat="false" ht="15" hidden="false" customHeight="false" outlineLevel="0" collapsed="false">
      <c r="B52" s="12" t="s">
        <v>59</v>
      </c>
      <c r="C52" s="13" t="s">
        <v>28</v>
      </c>
    </row>
    <row r="53" customFormat="false" ht="17.15" hidden="false" customHeight="false" outlineLevel="0" collapsed="false">
      <c r="B53" s="2" t="s">
        <v>60</v>
      </c>
      <c r="C53" s="14" t="s">
        <v>30</v>
      </c>
      <c r="D53" s="3"/>
    </row>
    <row r="54" customFormat="false" ht="17.15" hidden="false" customHeight="false" outlineLevel="0" collapsed="false">
      <c r="B54" s="4" t="s">
        <v>12</v>
      </c>
      <c r="C54" s="5" t="s">
        <v>61</v>
      </c>
      <c r="D54" s="7" t="s">
        <v>14</v>
      </c>
      <c r="E54" s="11" t="n">
        <f aca="false">IF(C54="모두 정상 범위",-2,IF(C54="1개 항목 경계",0,IF(C54="1개 이상 이상",2,IF(C54="잘 모름 (미입력)",0,0))))</f>
        <v>-2</v>
      </c>
    </row>
    <row r="56" customFormat="false" ht="15" hidden="false" customHeight="false" outlineLevel="0" collapsed="false">
      <c r="B56" s="12" t="s">
        <v>61</v>
      </c>
      <c r="C56" s="13" t="s">
        <v>25</v>
      </c>
    </row>
    <row r="57" customFormat="false" ht="15" hidden="false" customHeight="false" outlineLevel="0" collapsed="false">
      <c r="B57" s="13" t="s">
        <v>62</v>
      </c>
      <c r="C57" s="13" t="s">
        <v>20</v>
      </c>
    </row>
    <row r="58" customFormat="false" ht="15" hidden="false" customHeight="false" outlineLevel="0" collapsed="false">
      <c r="B58" s="13" t="s">
        <v>63</v>
      </c>
      <c r="C58" s="13" t="s">
        <v>28</v>
      </c>
    </row>
    <row r="59" customFormat="false" ht="15" hidden="false" customHeight="false" outlineLevel="0" collapsed="false">
      <c r="B59" s="12" t="s">
        <v>64</v>
      </c>
      <c r="C59" s="13" t="s">
        <v>20</v>
      </c>
    </row>
  </sheetData>
  <mergeCells count="1">
    <mergeCell ref="B2:D2"/>
  </mergeCells>
  <dataValidations count="9">
    <dataValidation allowBlank="false" errorStyle="stop" operator="between" showDropDown="false" showErrorMessage="false" showInputMessage="false" sqref="C5" type="list">
      <formula1>"남성,여성"</formula1>
      <formula2>0</formula2>
    </dataValidation>
    <dataValidation allowBlank="false" errorStyle="stop" operator="between" showDropDown="false" showErrorMessage="false" showInputMessage="false" sqref="C12" type="list">
      <formula1>"주 5회 이상 (30분+),주 3~4회,주 1~2회,거의 안 함"</formula1>
      <formula2>0</formula2>
    </dataValidation>
    <dataValidation allowBlank="false" errorStyle="stop" operator="between" showDropDown="false" showErrorMessage="false" showInputMessage="false" sqref="C18" type="list">
      <formula1>"계단 3층 거뜬함,계단 3층 약간 숨참,계단 2층도 힘듦,일상 활동도 쉽게 지침"</formula1>
      <formula2>0</formula2>
    </dataValidation>
    <dataValidation allowBlank="false" errorStyle="stop" operator="between" showDropDown="false" showErrorMessage="false" showInputMessage="false" sqref="C24" type="list">
      <formula1>"정상 BMI (18.5~24.9),저체중 (&lt;18.5),과체중 (25~29.9),비만 (30 이상)"</formula1>
      <formula2>0</formula2>
    </dataValidation>
    <dataValidation allowBlank="false" errorStyle="stop" operator="between" showDropDown="false" showErrorMessage="false" showInputMessage="false" sqref="C30" type="list">
      <formula1>"채소·과일 매일 충분,가공식품 거의 안 먹음,채소·과일 자주,가공식품 가끔,불규칙,가공식품 자주,패스트푸드·인스턴트 위주"</formula1>
      <formula2>0</formula2>
    </dataValidation>
    <dataValidation allowBlank="false" errorStyle="stop" operator="between" showDropDown="false" showErrorMessage="false" showInputMessage="false" sqref="C36" type="list">
      <formula1>"7~8시간 숙면,6~7시간 보통,6시간 미만 또는 불면 잦음,5시간 미만 만성 수면부족"</formula1>
      <formula2>0</formula2>
    </dataValidation>
    <dataValidation allowBlank="false" errorStyle="stop" operator="between" showDropDown="false" showErrorMessage="false" showInputMessage="false" sqref="C42" type="list">
      <formula1>"비흡연 + 비음주 또는 적당 음주,비흡연 + 과음,흡연(반갑 미만) + 적당 음주,흡연(반갑 이상) + 과음"</formula1>
      <formula2>0</formula2>
    </dataValidation>
    <dataValidation allowBlank="false" errorStyle="stop" operator="between" showDropDown="false" showErrorMessage="false" showInputMessage="false" sqref="C48" type="list">
      <formula1>"낮은 스트레스,활발한 사회생활,보통 스트레스,사회생활 있음,높은 스트레스,사회생활 부족,만성 스트레스,고립감 느낌"</formula1>
      <formula2>0</formula2>
    </dataValidation>
    <dataValidation allowBlank="false" errorStyle="stop" operator="between" showDropDown="false" showErrorMessage="false" showInputMessage="false" sqref="C54" type="list">
      <formula1>"모두 정상 범위,1개 항목 경계,1개 이상 이상,잘 모름 (미입력)"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E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4"/>
    <col collapsed="false" customWidth="true" hidden="false" outlineLevel="0" max="5" min="5" style="0" width="28"/>
  </cols>
  <sheetData>
    <row r="2" customFormat="false" ht="17.35" hidden="false" customHeight="false" outlineLevel="0" collapsed="false">
      <c r="B2" s="1" t="s">
        <v>65</v>
      </c>
      <c r="C2" s="1"/>
      <c r="D2" s="1"/>
    </row>
    <row r="4" customFormat="false" ht="17.35" hidden="false" customHeight="false" outlineLevel="0" collapsed="false">
      <c r="B4" s="15" t="s">
        <v>4</v>
      </c>
      <c r="C4" s="16" t="n">
        <f aca="false">입력!C6</f>
        <v>35</v>
      </c>
      <c r="D4" s="17" t="s">
        <v>5</v>
      </c>
    </row>
    <row r="5" customFormat="false" ht="15" hidden="false" customHeight="false" outlineLevel="0" collapsed="false">
      <c r="B5" s="15" t="s">
        <v>66</v>
      </c>
      <c r="C5" s="18" t="n">
        <f aca="false">입력!E12+입력!E18+입력!E24+입력!E30+입력!E36+입력!E42+입력!E48+입력!E54</f>
        <v>-15.5</v>
      </c>
      <c r="D5" s="17" t="s">
        <v>67</v>
      </c>
    </row>
    <row r="7" customFormat="false" ht="26.8" hidden="false" customHeight="false" outlineLevel="0" collapsed="false">
      <c r="B7" s="19" t="s">
        <v>68</v>
      </c>
      <c r="C7" s="20" t="n">
        <f aca="false">ROUND(C4+C5, 0)</f>
        <v>20</v>
      </c>
      <c r="D7" s="21" t="s">
        <v>5</v>
      </c>
    </row>
    <row r="8" customFormat="false" ht="17.35" hidden="false" customHeight="false" outlineLevel="0" collapsed="false">
      <c r="B8" s="15" t="s">
        <v>69</v>
      </c>
      <c r="C8" s="22" t="n">
        <f aca="false">C7-C4</f>
        <v>-15</v>
      </c>
      <c r="D8" s="0" t="str">
        <f aca="false">IF(C8&lt;0,"젊음 ✅",IF(C8&gt;0,"늙음 ⚠️","동일"))</f>
        <v>젊음 ✅</v>
      </c>
    </row>
    <row r="9" customFormat="false" ht="15" hidden="false" customHeight="false" outlineLevel="0" collapsed="false">
      <c r="B9" s="23" t="s">
        <v>70</v>
      </c>
      <c r="C9" s="23"/>
      <c r="D9" s="23"/>
    </row>
    <row r="11" customFormat="false" ht="15" hidden="false" customHeight="false" outlineLevel="0" collapsed="false">
      <c r="B11" s="24" t="s">
        <v>71</v>
      </c>
    </row>
    <row r="12" customFormat="false" ht="15" hidden="false" customHeight="false" outlineLevel="0" collapsed="false">
      <c r="B12" s="4" t="s">
        <v>72</v>
      </c>
      <c r="C12" s="25" t="n">
        <f aca="false">입력!E12</f>
        <v>-3</v>
      </c>
      <c r="D12" s="17" t="s">
        <v>67</v>
      </c>
    </row>
    <row r="13" customFormat="false" ht="15" hidden="false" customHeight="false" outlineLevel="0" collapsed="false">
      <c r="B13" s="4" t="s">
        <v>73</v>
      </c>
      <c r="C13" s="25" t="n">
        <f aca="false">입력!E18</f>
        <v>-2</v>
      </c>
      <c r="D13" s="17" t="s">
        <v>67</v>
      </c>
    </row>
    <row r="14" customFormat="false" ht="15" hidden="false" customHeight="false" outlineLevel="0" collapsed="false">
      <c r="B14" s="4" t="s">
        <v>74</v>
      </c>
      <c r="C14" s="25" t="n">
        <f aca="false">입력!E24</f>
        <v>-1</v>
      </c>
      <c r="D14" s="17" t="s">
        <v>67</v>
      </c>
    </row>
    <row r="15" customFormat="false" ht="15" hidden="false" customHeight="false" outlineLevel="0" collapsed="false">
      <c r="B15" s="4" t="s">
        <v>75</v>
      </c>
      <c r="C15" s="25" t="n">
        <f aca="false">입력!E30</f>
        <v>-2</v>
      </c>
      <c r="D15" s="17" t="s">
        <v>67</v>
      </c>
    </row>
    <row r="16" customFormat="false" ht="15" hidden="false" customHeight="false" outlineLevel="0" collapsed="false">
      <c r="B16" s="4" t="s">
        <v>76</v>
      </c>
      <c r="C16" s="25" t="n">
        <f aca="false">입력!E36</f>
        <v>-1.5</v>
      </c>
      <c r="D16" s="17" t="s">
        <v>67</v>
      </c>
    </row>
    <row r="17" customFormat="false" ht="17.15" hidden="false" customHeight="false" outlineLevel="0" collapsed="false">
      <c r="B17" s="4" t="s">
        <v>77</v>
      </c>
      <c r="C17" s="25" t="n">
        <f aca="false">입력!E42</f>
        <v>-2</v>
      </c>
      <c r="D17" s="17" t="s">
        <v>67</v>
      </c>
    </row>
    <row r="18" customFormat="false" ht="15" hidden="false" customHeight="false" outlineLevel="0" collapsed="false">
      <c r="B18" s="4" t="s">
        <v>78</v>
      </c>
      <c r="C18" s="25" t="n">
        <f aca="false">입력!E48</f>
        <v>-2</v>
      </c>
      <c r="D18" s="17" t="s">
        <v>67</v>
      </c>
    </row>
    <row r="19" customFormat="false" ht="15" hidden="false" customHeight="false" outlineLevel="0" collapsed="false">
      <c r="B19" s="4" t="s">
        <v>79</v>
      </c>
      <c r="C19" s="25" t="n">
        <f aca="false">입력!E54</f>
        <v>-2</v>
      </c>
      <c r="D19" s="17" t="s">
        <v>67</v>
      </c>
    </row>
    <row r="39" customFormat="false" ht="19.4" hidden="false" customHeight="false" outlineLevel="0" collapsed="false">
      <c r="B39" s="26" t="s">
        <v>80</v>
      </c>
    </row>
    <row r="40" customFormat="false" ht="17.15" hidden="false" customHeight="false" outlineLevel="0" collapsed="false">
      <c r="B40" s="4" t="s">
        <v>81</v>
      </c>
      <c r="C40" s="27" t="s">
        <v>82</v>
      </c>
    </row>
    <row r="41" customFormat="false" ht="17.15" hidden="false" customHeight="false" outlineLevel="0" collapsed="false">
      <c r="B41" s="4" t="s">
        <v>83</v>
      </c>
      <c r="C41" s="27" t="s">
        <v>84</v>
      </c>
    </row>
    <row r="42" customFormat="false" ht="17.15" hidden="false" customHeight="false" outlineLevel="0" collapsed="false">
      <c r="B42" s="9" t="s">
        <v>85</v>
      </c>
      <c r="C42" s="27" t="s">
        <v>86</v>
      </c>
    </row>
    <row r="43" customFormat="false" ht="17.15" hidden="false" customHeight="false" outlineLevel="0" collapsed="false">
      <c r="B43" s="4" t="s">
        <v>87</v>
      </c>
      <c r="C43" s="27" t="s">
        <v>82</v>
      </c>
    </row>
    <row r="44" customFormat="false" ht="17.15" hidden="false" customHeight="false" outlineLevel="0" collapsed="false">
      <c r="B44" s="4" t="s">
        <v>88</v>
      </c>
      <c r="C44" s="27" t="s">
        <v>89</v>
      </c>
    </row>
    <row r="46" customFormat="false" ht="15" hidden="false" customHeight="false" outlineLevel="0" collapsed="false">
      <c r="B46" s="28" t="s">
        <v>90</v>
      </c>
    </row>
    <row r="47" customFormat="false" ht="15" hidden="false" customHeight="true" outlineLevel="0" collapsed="false">
      <c r="B47" s="29" t="s">
        <v>91</v>
      </c>
      <c r="C47" s="29"/>
      <c r="D47" s="29"/>
      <c r="E47" s="29"/>
    </row>
    <row r="48" customFormat="false" ht="15" hidden="false" customHeight="false" outlineLevel="0" collapsed="false">
      <c r="B48" s="29"/>
      <c r="C48" s="29"/>
      <c r="D48" s="29"/>
      <c r="E48" s="29"/>
    </row>
  </sheetData>
  <mergeCells count="3">
    <mergeCell ref="B2:D2"/>
    <mergeCell ref="B9:D9"/>
    <mergeCell ref="B47:E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2026-03-17T03:49:02Z</dcterms:created>
  <dc:creator>openpyxl</dc:creator>
  <dc:description/>
  <dc:language>en-US</dc:language>
  <cp:lastModifiedBy/>
  <dcterms:modified xsi:type="dcterms:W3CDTF">2026-03-17T03:49:12Z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