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설정" sheetId="1" state="visible" r:id="rId3"/>
    <sheet name="직원목록" sheetId="2" state="visible" r:id="rId4"/>
    <sheet name="사용기록" sheetId="3" state="visible" r:id="rId5"/>
    <sheet name="대시보드" sheetId="4" state="visible" r:id="rId6"/>
  </sheets>
  <definedNames>
    <definedName function="false" hidden="false" localSheetId="2" name="_xlnm.Print_Titles" vbProcedure="false">사용기록!$4:$4</definedName>
    <definedName function="false" hidden="false" localSheetId="1" name="_xlnm.Print_Titles" vbProcedure="false">직원목록!$4:$4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<sst xmlns="http://schemas.openxmlformats.org/spreadsheetml/2006/main" count="42" uniqueCount="40">
  <si>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⚙️ 연차 관리 설정</t>
  </si>
  <si>
    <t xml:space="preserve">기준일</t>
  </si>
  <si>
    <t xml:space="preserve">2026-01-01</t>
  </si>
  <si>
    <t xml:space="preserve">연차 기준</t>
  </si>
  <si>
    <t xml:space="preserve">입사일기준</t>
  </si>
  <si>
    <t xml:space="preserve">회계연도 시작월</t>
  </si>
  <si>
    <t xml:space="preserve">👥 직원 목록 및 연차 현황</t>
  </si>
  <si>
    <t xml:space="preserve">No.</t>
  </si>
  <si>
    <t xml:space="preserve">성명</t>
  </si>
  <si>
    <t xml:space="preserve">부서</t>
  </si>
  <si>
    <t xml:space="preserve">입사일</t>
  </si>
  <si>
    <t xml:space="preserve">근속연수</t>
  </si>
  <si>
    <t xml:space="preserve">발생일수</t>
  </si>
  <si>
    <t xml:space="preserve">사용일수</t>
  </si>
  <si>
    <t xml:space="preserve">잔여일수</t>
  </si>
  <si>
    <t xml:space="preserve">소진율</t>
  </si>
  <si>
    <t xml:space="preserve">📝 연차 사용 기록</t>
  </si>
  <si>
    <t xml:space="preserve">직원명</t>
  </si>
  <si>
    <t xml:space="preserve">사용일</t>
  </si>
  <si>
    <t xml:space="preserve">유형</t>
  </si>
  <si>
    <t xml:space="preserve">사유</t>
  </si>
  <si>
    <t xml:space="preserve">📊 연차 현황 대시보드</t>
  </si>
  <si>
    <t xml:space="preserve">전체 직원 수</t>
  </si>
  <si>
    <t xml:space="preserve">평균 소진율</t>
  </si>
  <si>
    <t xml:space="preserve">총 발생일수</t>
  </si>
  <si>
    <t xml:space="preserve">총 사용일수</t>
  </si>
  <si>
    <t xml:space="preserve">총 잔여일수</t>
  </si>
  <si>
    <t xml:space="preserve">월별 사용 현황</t>
  </si>
  <si>
    <r>
      <rPr>
        <b val="true"/>
        <sz val="10"/>
        <rFont val="맑은 고딕"/>
        <family val="0"/>
        <charset val="1"/>
      </rPr>
      <t xml:space="preserve">1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</si>
  <si>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2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</si>
  <si>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3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</si>
  <si>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4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</si>
  <si>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5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</si>
  <si>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6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</si>
  <si>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7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</si>
  <si>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8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</si>
  <si>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9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</si>
  <si>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10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</si>
  <si>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11</t>
    </r>
    <r>
      <rPr>
        <b val="true"/>
        <sz val="10"/>
        <rFont val="Noto Sans CJK SC"/>
        <family val="2"/>
      </rPr>
      <t xml:space="preserve">월</t>
    </r>
  </si>
  <si>
    <r>
      <rPr>
        <b val="true"/>
        <sz val="10"/>
        <rFont val="맑은 고딕"/>
        <family val="0"/>
        <charset val="1"/>
      </rPr>
      <t xml:space="preserve">12</t>
    </r>
    <r>
      <rPr>
        <b val="true"/>
        <sz val="10"/>
        <rFont val="Noto Sans CJK SC"/>
        <family val="2"/>
      </rPr>
      <t xml:space="preserve">월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</si>
</sst>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0.0"/>
    <numFmt numFmtId="167" formatCode="0"/>
    <numFmt numFmtId="168" formatCode="0%"/>
    <numFmt numFmtId="169" formatCode="General"/>
    <numFmt numFmtId="170" formatCode="#,##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  <charset val="1"/>
    </font>
    <font>
      <b val="true"/>
      <sz val="10"/>
      <name val="Noto Sans CJK SC"/>
      <family val="2"/>
      <charset val="1"/>
    </font>
    <font>
      <sz val="10"/>
      <color rgb="FF0000FF"/>
      <name val="맑은 고딕"/>
      <family val="0"/>
      <charset val="1"/>
    </font>
    <font>
      <sz val="10"/>
      <color rgb="FF0000FF"/>
      <name val="Noto Sans CJK SC"/>
      <family val="2"/>
      <charset val="1"/>
    </font>
    <font>
      <b val="true"/>
      <sz val="10"/>
      <color rgb="FFFFFFFF"/>
      <name val="맑은 고딕"/>
      <family val="0"/>
      <charset val="1"/>
    </font>
    <font>
      <b val="true"/>
      <sz val="10"/>
      <color rgb="FFFFFFFF"/>
      <name val="Noto Sans CJK SC"/>
      <family val="2"/>
      <charset val="1"/>
    </font>
    <font>
      <sz val="10"/>
      <name val="맑은 고딕"/>
      <family val="0"/>
      <charset val="1"/>
    </font>
    <font>
      <b val="true"/>
      <sz val="10"/>
      <name val="맑은 고딕"/>
      <family val="0"/>
      <charset val="1"/>
    </font>
    <font>
      <b val="true"/>
      <sz val="12"/>
      <name val="Noto Sans CJK SC"/>
      <family val="2"/>
      <charset val="1"/>
    </font>
    <font>
      <b val="true"/>
      <sz val="10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1F4E79"/>
        <bgColor rgb="FF003366"/>
      </patternFill>
    </fill>
    <fill>
      <patternFill patternType="solid">
        <fgColor rgb="FFD6E4F0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FCCCC"/>
        </patternFill>
      </fill>
    </dxf>
    <dxf>
      <fill>
        <patternFill>
          <bgColor rgb="FFFFF2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4"/>
    <col collapsed="false" customWidth="true" hidden="false" outlineLevel="0" max="3" min="3" style="1" width="20"/>
    <col collapsed="false" customWidth="true" hidden="false" outlineLevel="0" max="4" min="4" style="1" width="4"/>
  </cols>
  <sheetData>
    <row r="2" customFormat="false" ht="19.5" hidden="false" customHeight="true" outlineLevel="0" collapsed="false">
      <c r="B2" s="2" t="s">
        <v>0</v>
      </c>
      <c r="C2" s="2"/>
    </row>
    <row r="4" customFormat="false" ht="15" hidden="false" customHeight="true" outlineLevel="0" collapsed="false">
      <c r="B4" s="3" t="s">
        <v>1</v>
      </c>
      <c r="C4" s="4" t="s">
        <v>2</v>
      </c>
    </row>
    <row r="5" customFormat="false" ht="15" hidden="false" customHeight="true" outlineLevel="0" collapsed="false">
      <c r="B5" s="3" t="s">
        <v>3</v>
      </c>
      <c r="C5" s="5" t="s">
        <v>4</v>
      </c>
    </row>
    <row r="6" customFormat="false" ht="15" hidden="false" customHeight="true" outlineLevel="0" collapsed="false">
      <c r="B6" s="3" t="s">
        <v>5</v>
      </c>
      <c r="C6" s="6" t="n">
        <v>1</v>
      </c>
    </row>
  </sheetData>
  <mergeCells count="1">
    <mergeCell ref="B2:C2"/>
  </mergeCells>
  <dataValidations count="1">
    <dataValidation allowBlank="false" errorStyle="stop" operator="between" showDropDown="false" showErrorMessage="false" showInputMessage="false" sqref="C5" type="list">
      <formula1>"입사일기준,회계연도기준"</formula1>
      <formula2>0</formula2>
    </dataValidation>
  </dataValidation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6"/>
    <col collapsed="false" customWidth="true" hidden="false" outlineLevel="0" max="10" min="3" style="1" width="14"/>
    <col collapsed="false" customWidth="true" hidden="false" outlineLevel="0" max="11" min="11" style="1" width="4"/>
  </cols>
  <sheetData>
    <row r="2" customFormat="false" ht="19.5" hidden="false" customHeight="true" outlineLevel="0" collapsed="false">
      <c r="B2" s="2" t="s">
        <v>6</v>
      </c>
      <c r="C2" s="2"/>
      <c r="D2" s="2"/>
      <c r="E2" s="2"/>
      <c r="F2" s="2"/>
      <c r="G2" s="2"/>
      <c r="H2" s="2"/>
      <c r="I2" s="2"/>
      <c r="J2" s="2"/>
    </row>
    <row r="4" customFormat="false" ht="15" hidden="false" customHeight="true" outlineLevel="0" collapsed="false"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</row>
    <row r="5" customFormat="false" ht="15" hidden="false" customHeight="true" outlineLevel="0" collapsed="false">
      <c r="B5" s="9" t="n">
        <v>1</v>
      </c>
      <c r="C5" s="6"/>
      <c r="D5" s="6"/>
      <c r="E5" s="4"/>
      <c r="F5" s="10" t="str">
        <f aca="false">IF(E5="","",ROUND((설정!C4-E5)/365.25,1))</f>
        <v/>
      </c>
      <c r="G5" s="11" t="str">
        <f aca="false">IF(E5="","",IF(F5&lt;1,MAX(0,INT(F5*12)),MIN(25,15+MAX(0,INT((F5-3)/2)+1))))</f>
        <v/>
      </c>
      <c r="H5" s="10" t="str">
        <f aca="false">IF(E5="","",SUMIF(사용기록!C:C,C5,사용기록!E:E))</f>
        <v/>
      </c>
      <c r="I5" s="12" t="str">
        <f aca="false">IF(E5="","",G5-H5)</f>
        <v/>
      </c>
      <c r="J5" s="13" t="str">
        <f aca="false">IFERROR(IF(E5="","",H5/G5),"")</f>
        <v/>
      </c>
    </row>
    <row r="6" customFormat="false" ht="15" hidden="false" customHeight="true" outlineLevel="0" collapsed="false">
      <c r="B6" s="9" t="n">
        <v>2</v>
      </c>
      <c r="C6" s="6"/>
      <c r="D6" s="6"/>
      <c r="E6" s="4"/>
      <c r="F6" s="10" t="str">
        <f aca="false">IF(E6="","",ROUND((설정!C4-E6)/365.25,1))</f>
        <v/>
      </c>
      <c r="G6" s="11" t="str">
        <f aca="false">IF(E6="","",IF(F6&lt;1,MAX(0,INT(F6*12)),MIN(25,15+MAX(0,INT((F6-3)/2)+1))))</f>
        <v/>
      </c>
      <c r="H6" s="10" t="str">
        <f aca="false">IF(E6="","",SUMIF(사용기록!C:C,C6,사용기록!E:E))</f>
        <v/>
      </c>
      <c r="I6" s="12" t="str">
        <f aca="false">IF(E6="","",G6-H6)</f>
        <v/>
      </c>
      <c r="J6" s="13" t="str">
        <f aca="false">IFERROR(IF(E6="","",H6/G6),"")</f>
        <v/>
      </c>
    </row>
    <row r="7" customFormat="false" ht="15" hidden="false" customHeight="true" outlineLevel="0" collapsed="false">
      <c r="B7" s="9" t="n">
        <v>3</v>
      </c>
      <c r="C7" s="6"/>
      <c r="D7" s="6"/>
      <c r="E7" s="4"/>
      <c r="F7" s="10" t="str">
        <f aca="false">IF(E7="","",ROUND((설정!C4-E7)/365.25,1))</f>
        <v/>
      </c>
      <c r="G7" s="11" t="str">
        <f aca="false">IF(E7="","",IF(F7&lt;1,MAX(0,INT(F7*12)),MIN(25,15+MAX(0,INT((F7-3)/2)+1))))</f>
        <v/>
      </c>
      <c r="H7" s="10" t="str">
        <f aca="false">IF(E7="","",SUMIF(사용기록!C:C,C7,사용기록!E:E))</f>
        <v/>
      </c>
      <c r="I7" s="12" t="str">
        <f aca="false">IF(E7="","",G7-H7)</f>
        <v/>
      </c>
      <c r="J7" s="13" t="str">
        <f aca="false">IFERROR(IF(E7="","",H7/G7),"")</f>
        <v/>
      </c>
    </row>
    <row r="8" customFormat="false" ht="15" hidden="false" customHeight="true" outlineLevel="0" collapsed="false">
      <c r="B8" s="9" t="n">
        <v>4</v>
      </c>
      <c r="C8" s="6"/>
      <c r="D8" s="6"/>
      <c r="E8" s="4"/>
      <c r="F8" s="10" t="str">
        <f aca="false">IF(E8="","",ROUND((설정!C4-E8)/365.25,1))</f>
        <v/>
      </c>
      <c r="G8" s="11" t="str">
        <f aca="false">IF(E8="","",IF(F8&lt;1,MAX(0,INT(F8*12)),MIN(25,15+MAX(0,INT((F8-3)/2)+1))))</f>
        <v/>
      </c>
      <c r="H8" s="10" t="str">
        <f aca="false">IF(E8="","",SUMIF(사용기록!C:C,C8,사용기록!E:E))</f>
        <v/>
      </c>
      <c r="I8" s="12" t="str">
        <f aca="false">IF(E8="","",G8-H8)</f>
        <v/>
      </c>
      <c r="J8" s="13" t="str">
        <f aca="false">IFERROR(IF(E8="","",H8/G8),"")</f>
        <v/>
      </c>
    </row>
    <row r="9" customFormat="false" ht="15" hidden="false" customHeight="true" outlineLevel="0" collapsed="false">
      <c r="B9" s="9" t="n">
        <v>5</v>
      </c>
      <c r="C9" s="6"/>
      <c r="D9" s="6"/>
      <c r="E9" s="4"/>
      <c r="F9" s="10" t="str">
        <f aca="false">IF(E9="","",ROUND((설정!C4-E9)/365.25,1))</f>
        <v/>
      </c>
      <c r="G9" s="11" t="str">
        <f aca="false">IF(E9="","",IF(F9&lt;1,MAX(0,INT(F9*12)),MIN(25,15+MAX(0,INT((F9-3)/2)+1))))</f>
        <v/>
      </c>
      <c r="H9" s="10" t="str">
        <f aca="false">IF(E9="","",SUMIF(사용기록!C:C,C9,사용기록!E:E))</f>
        <v/>
      </c>
      <c r="I9" s="12" t="str">
        <f aca="false">IF(E9="","",G9-H9)</f>
        <v/>
      </c>
      <c r="J9" s="13" t="str">
        <f aca="false">IFERROR(IF(E9="","",H9/G9),"")</f>
        <v/>
      </c>
    </row>
    <row r="10" customFormat="false" ht="15" hidden="false" customHeight="true" outlineLevel="0" collapsed="false">
      <c r="B10" s="9" t="n">
        <v>6</v>
      </c>
      <c r="C10" s="6"/>
      <c r="D10" s="6"/>
      <c r="E10" s="4"/>
      <c r="F10" s="10" t="str">
        <f aca="false">IF(E10="","",ROUND((설정!C4-E10)/365.25,1))</f>
        <v/>
      </c>
      <c r="G10" s="11" t="str">
        <f aca="false">IF(E10="","",IF(F10&lt;1,MAX(0,INT(F10*12)),MIN(25,15+MAX(0,INT((F10-3)/2)+1))))</f>
        <v/>
      </c>
      <c r="H10" s="10" t="str">
        <f aca="false">IF(E10="","",SUMIF(사용기록!C:C,C10,사용기록!E:E))</f>
        <v/>
      </c>
      <c r="I10" s="12" t="str">
        <f aca="false">IF(E10="","",G10-H10)</f>
        <v/>
      </c>
      <c r="J10" s="13" t="str">
        <f aca="false">IFERROR(IF(E10="","",H10/G10),"")</f>
        <v/>
      </c>
    </row>
    <row r="11" customFormat="false" ht="15" hidden="false" customHeight="true" outlineLevel="0" collapsed="false">
      <c r="B11" s="9" t="n">
        <v>7</v>
      </c>
      <c r="C11" s="6"/>
      <c r="D11" s="6"/>
      <c r="E11" s="4"/>
      <c r="F11" s="10" t="str">
        <f aca="false">IF(E11="","",ROUND((설정!C4-E11)/365.25,1))</f>
        <v/>
      </c>
      <c r="G11" s="11" t="str">
        <f aca="false">IF(E11="","",IF(F11&lt;1,MAX(0,INT(F11*12)),MIN(25,15+MAX(0,INT((F11-3)/2)+1))))</f>
        <v/>
      </c>
      <c r="H11" s="10" t="str">
        <f aca="false">IF(E11="","",SUMIF(사용기록!C:C,C11,사용기록!E:E))</f>
        <v/>
      </c>
      <c r="I11" s="12" t="str">
        <f aca="false">IF(E11="","",G11-H11)</f>
        <v/>
      </c>
      <c r="J11" s="13" t="str">
        <f aca="false">IFERROR(IF(E11="","",H11/G11),"")</f>
        <v/>
      </c>
    </row>
    <row r="12" customFormat="false" ht="15" hidden="false" customHeight="true" outlineLevel="0" collapsed="false">
      <c r="B12" s="9" t="n">
        <v>8</v>
      </c>
      <c r="C12" s="6"/>
      <c r="D12" s="6"/>
      <c r="E12" s="4"/>
      <c r="F12" s="10" t="str">
        <f aca="false">IF(E12="","",ROUND((설정!C4-E12)/365.25,1))</f>
        <v/>
      </c>
      <c r="G12" s="11" t="str">
        <f aca="false">IF(E12="","",IF(F12&lt;1,MAX(0,INT(F12*12)),MIN(25,15+MAX(0,INT((F12-3)/2)+1))))</f>
        <v/>
      </c>
      <c r="H12" s="10" t="str">
        <f aca="false">IF(E12="","",SUMIF(사용기록!C:C,C12,사용기록!E:E))</f>
        <v/>
      </c>
      <c r="I12" s="12" t="str">
        <f aca="false">IF(E12="","",G12-H12)</f>
        <v/>
      </c>
      <c r="J12" s="13" t="str">
        <f aca="false">IFERROR(IF(E12="","",H12/G12),"")</f>
        <v/>
      </c>
    </row>
    <row r="13" customFormat="false" ht="15" hidden="false" customHeight="true" outlineLevel="0" collapsed="false">
      <c r="B13" s="9" t="n">
        <v>9</v>
      </c>
      <c r="C13" s="6"/>
      <c r="D13" s="6"/>
      <c r="E13" s="4"/>
      <c r="F13" s="10" t="str">
        <f aca="false">IF(E13="","",ROUND((설정!C4-E13)/365.25,1))</f>
        <v/>
      </c>
      <c r="G13" s="11" t="str">
        <f aca="false">IF(E13="","",IF(F13&lt;1,MAX(0,INT(F13*12)),MIN(25,15+MAX(0,INT((F13-3)/2)+1))))</f>
        <v/>
      </c>
      <c r="H13" s="10" t="str">
        <f aca="false">IF(E13="","",SUMIF(사용기록!C:C,C13,사용기록!E:E))</f>
        <v/>
      </c>
      <c r="I13" s="12" t="str">
        <f aca="false">IF(E13="","",G13-H13)</f>
        <v/>
      </c>
      <c r="J13" s="13" t="str">
        <f aca="false">IFERROR(IF(E13="","",H13/G13),"")</f>
        <v/>
      </c>
    </row>
    <row r="14" customFormat="false" ht="15" hidden="false" customHeight="true" outlineLevel="0" collapsed="false">
      <c r="B14" s="9" t="n">
        <v>10</v>
      </c>
      <c r="C14" s="6"/>
      <c r="D14" s="6"/>
      <c r="E14" s="4"/>
      <c r="F14" s="10" t="str">
        <f aca="false">IF(E14="","",ROUND((설정!C4-E14)/365.25,1))</f>
        <v/>
      </c>
      <c r="G14" s="11" t="str">
        <f aca="false">IF(E14="","",IF(F14&lt;1,MAX(0,INT(F14*12)),MIN(25,15+MAX(0,INT((F14-3)/2)+1))))</f>
        <v/>
      </c>
      <c r="H14" s="10" t="str">
        <f aca="false">IF(E14="","",SUMIF(사용기록!C:C,C14,사용기록!E:E))</f>
        <v/>
      </c>
      <c r="I14" s="12" t="str">
        <f aca="false">IF(E14="","",G14-H14)</f>
        <v/>
      </c>
      <c r="J14" s="13" t="str">
        <f aca="false">IFERROR(IF(E14="","",H14/G14),"")</f>
        <v/>
      </c>
    </row>
    <row r="15" customFormat="false" ht="15" hidden="false" customHeight="true" outlineLevel="0" collapsed="false">
      <c r="B15" s="9" t="n">
        <v>11</v>
      </c>
      <c r="C15" s="6"/>
      <c r="D15" s="6"/>
      <c r="E15" s="4"/>
      <c r="F15" s="10" t="str">
        <f aca="false">IF(E15="","",ROUND((설정!C4-E15)/365.25,1))</f>
        <v/>
      </c>
      <c r="G15" s="11" t="str">
        <f aca="false">IF(E15="","",IF(F15&lt;1,MAX(0,INT(F15*12)),MIN(25,15+MAX(0,INT((F15-3)/2)+1))))</f>
        <v/>
      </c>
      <c r="H15" s="10" t="str">
        <f aca="false">IF(E15="","",SUMIF(사용기록!C:C,C15,사용기록!E:E))</f>
        <v/>
      </c>
      <c r="I15" s="12" t="str">
        <f aca="false">IF(E15="","",G15-H15)</f>
        <v/>
      </c>
      <c r="J15" s="13" t="str">
        <f aca="false">IFERROR(IF(E15="","",H15/G15),"")</f>
        <v/>
      </c>
    </row>
    <row r="16" customFormat="false" ht="15" hidden="false" customHeight="true" outlineLevel="0" collapsed="false">
      <c r="B16" s="9" t="n">
        <v>12</v>
      </c>
      <c r="C16" s="6"/>
      <c r="D16" s="6"/>
      <c r="E16" s="4"/>
      <c r="F16" s="10" t="str">
        <f aca="false">IF(E16="","",ROUND((설정!C4-E16)/365.25,1))</f>
        <v/>
      </c>
      <c r="G16" s="11" t="str">
        <f aca="false">IF(E16="","",IF(F16&lt;1,MAX(0,INT(F16*12)),MIN(25,15+MAX(0,INT((F16-3)/2)+1))))</f>
        <v/>
      </c>
      <c r="H16" s="10" t="str">
        <f aca="false">IF(E16="","",SUMIF(사용기록!C:C,C16,사용기록!E:E))</f>
        <v/>
      </c>
      <c r="I16" s="12" t="str">
        <f aca="false">IF(E16="","",G16-H16)</f>
        <v/>
      </c>
      <c r="J16" s="13" t="str">
        <f aca="false">IFERROR(IF(E16="","",H16/G16),"")</f>
        <v/>
      </c>
    </row>
    <row r="17" customFormat="false" ht="15" hidden="false" customHeight="true" outlineLevel="0" collapsed="false">
      <c r="B17" s="9" t="n">
        <v>13</v>
      </c>
      <c r="C17" s="6"/>
      <c r="D17" s="6"/>
      <c r="E17" s="4"/>
      <c r="F17" s="10" t="str">
        <f aca="false">IF(E17="","",ROUND((설정!C4-E17)/365.25,1))</f>
        <v/>
      </c>
      <c r="G17" s="11" t="str">
        <f aca="false">IF(E17="","",IF(F17&lt;1,MAX(0,INT(F17*12)),MIN(25,15+MAX(0,INT((F17-3)/2)+1))))</f>
        <v/>
      </c>
      <c r="H17" s="10" t="str">
        <f aca="false">IF(E17="","",SUMIF(사용기록!C:C,C17,사용기록!E:E))</f>
        <v/>
      </c>
      <c r="I17" s="12" t="str">
        <f aca="false">IF(E17="","",G17-H17)</f>
        <v/>
      </c>
      <c r="J17" s="13" t="str">
        <f aca="false">IFERROR(IF(E17="","",H17/G17),"")</f>
        <v/>
      </c>
    </row>
    <row r="18" customFormat="false" ht="15" hidden="false" customHeight="true" outlineLevel="0" collapsed="false">
      <c r="B18" s="9" t="n">
        <v>14</v>
      </c>
      <c r="C18" s="6"/>
      <c r="D18" s="6"/>
      <c r="E18" s="4"/>
      <c r="F18" s="10" t="str">
        <f aca="false">IF(E18="","",ROUND((설정!C4-E18)/365.25,1))</f>
        <v/>
      </c>
      <c r="G18" s="11" t="str">
        <f aca="false">IF(E18="","",IF(F18&lt;1,MAX(0,INT(F18*12)),MIN(25,15+MAX(0,INT((F18-3)/2)+1))))</f>
        <v/>
      </c>
      <c r="H18" s="10" t="str">
        <f aca="false">IF(E18="","",SUMIF(사용기록!C:C,C18,사용기록!E:E))</f>
        <v/>
      </c>
      <c r="I18" s="12" t="str">
        <f aca="false">IF(E18="","",G18-H18)</f>
        <v/>
      </c>
      <c r="J18" s="13" t="str">
        <f aca="false">IFERROR(IF(E18="","",H18/G18),"")</f>
        <v/>
      </c>
    </row>
    <row r="19" customFormat="false" ht="15" hidden="false" customHeight="true" outlineLevel="0" collapsed="false">
      <c r="B19" s="9" t="n">
        <v>15</v>
      </c>
      <c r="C19" s="6"/>
      <c r="D19" s="6"/>
      <c r="E19" s="4"/>
      <c r="F19" s="10" t="str">
        <f aca="false">IF(E19="","",ROUND((설정!C4-E19)/365.25,1))</f>
        <v/>
      </c>
      <c r="G19" s="11" t="str">
        <f aca="false">IF(E19="","",IF(F19&lt;1,MAX(0,INT(F19*12)),MIN(25,15+MAX(0,INT((F19-3)/2)+1))))</f>
        <v/>
      </c>
      <c r="H19" s="10" t="str">
        <f aca="false">IF(E19="","",SUMIF(사용기록!C:C,C19,사용기록!E:E))</f>
        <v/>
      </c>
      <c r="I19" s="12" t="str">
        <f aca="false">IF(E19="","",G19-H19)</f>
        <v/>
      </c>
      <c r="J19" s="13" t="str">
        <f aca="false">IFERROR(IF(E19="","",H19/G19),"")</f>
        <v/>
      </c>
    </row>
    <row r="20" customFormat="false" ht="15" hidden="false" customHeight="true" outlineLevel="0" collapsed="false">
      <c r="B20" s="9" t="n">
        <v>16</v>
      </c>
      <c r="C20" s="6"/>
      <c r="D20" s="6"/>
      <c r="E20" s="4"/>
      <c r="F20" s="10" t="str">
        <f aca="false">IF(E20="","",ROUND((설정!C4-E20)/365.25,1))</f>
        <v/>
      </c>
      <c r="G20" s="11" t="str">
        <f aca="false">IF(E20="","",IF(F20&lt;1,MAX(0,INT(F20*12)),MIN(25,15+MAX(0,INT((F20-3)/2)+1))))</f>
        <v/>
      </c>
      <c r="H20" s="10" t="str">
        <f aca="false">IF(E20="","",SUMIF(사용기록!C:C,C20,사용기록!E:E))</f>
        <v/>
      </c>
      <c r="I20" s="12" t="str">
        <f aca="false">IF(E20="","",G20-H20)</f>
        <v/>
      </c>
      <c r="J20" s="13" t="str">
        <f aca="false">IFERROR(IF(E20="","",H20/G20),"")</f>
        <v/>
      </c>
    </row>
    <row r="21" customFormat="false" ht="15" hidden="false" customHeight="true" outlineLevel="0" collapsed="false">
      <c r="B21" s="9" t="n">
        <v>17</v>
      </c>
      <c r="C21" s="6"/>
      <c r="D21" s="6"/>
      <c r="E21" s="4"/>
      <c r="F21" s="10" t="str">
        <f aca="false">IF(E21="","",ROUND((설정!C4-E21)/365.25,1))</f>
        <v/>
      </c>
      <c r="G21" s="11" t="str">
        <f aca="false">IF(E21="","",IF(F21&lt;1,MAX(0,INT(F21*12)),MIN(25,15+MAX(0,INT((F21-3)/2)+1))))</f>
        <v/>
      </c>
      <c r="H21" s="10" t="str">
        <f aca="false">IF(E21="","",SUMIF(사용기록!C:C,C21,사용기록!E:E))</f>
        <v/>
      </c>
      <c r="I21" s="12" t="str">
        <f aca="false">IF(E21="","",G21-H21)</f>
        <v/>
      </c>
      <c r="J21" s="13" t="str">
        <f aca="false">IFERROR(IF(E21="","",H21/G21),"")</f>
        <v/>
      </c>
    </row>
    <row r="22" customFormat="false" ht="15" hidden="false" customHeight="true" outlineLevel="0" collapsed="false">
      <c r="B22" s="9" t="n">
        <v>18</v>
      </c>
      <c r="C22" s="6"/>
      <c r="D22" s="6"/>
      <c r="E22" s="4"/>
      <c r="F22" s="10" t="str">
        <f aca="false">IF(E22="","",ROUND((설정!C4-E22)/365.25,1))</f>
        <v/>
      </c>
      <c r="G22" s="11" t="str">
        <f aca="false">IF(E22="","",IF(F22&lt;1,MAX(0,INT(F22*12)),MIN(25,15+MAX(0,INT((F22-3)/2)+1))))</f>
        <v/>
      </c>
      <c r="H22" s="10" t="str">
        <f aca="false">IF(E22="","",SUMIF(사용기록!C:C,C22,사용기록!E:E))</f>
        <v/>
      </c>
      <c r="I22" s="12" t="str">
        <f aca="false">IF(E22="","",G22-H22)</f>
        <v/>
      </c>
      <c r="J22" s="13" t="str">
        <f aca="false">IFERROR(IF(E22="","",H22/G22),"")</f>
        <v/>
      </c>
    </row>
    <row r="23" customFormat="false" ht="15" hidden="false" customHeight="true" outlineLevel="0" collapsed="false">
      <c r="B23" s="9" t="n">
        <v>19</v>
      </c>
      <c r="C23" s="6"/>
      <c r="D23" s="6"/>
      <c r="E23" s="4"/>
      <c r="F23" s="10" t="str">
        <f aca="false">IF(E23="","",ROUND((설정!C4-E23)/365.25,1))</f>
        <v/>
      </c>
      <c r="G23" s="11" t="str">
        <f aca="false">IF(E23="","",IF(F23&lt;1,MAX(0,INT(F23*12)),MIN(25,15+MAX(0,INT((F23-3)/2)+1))))</f>
        <v/>
      </c>
      <c r="H23" s="10" t="str">
        <f aca="false">IF(E23="","",SUMIF(사용기록!C:C,C23,사용기록!E:E))</f>
        <v/>
      </c>
      <c r="I23" s="12" t="str">
        <f aca="false">IF(E23="","",G23-H23)</f>
        <v/>
      </c>
      <c r="J23" s="13" t="str">
        <f aca="false">IFERROR(IF(E23="","",H23/G23),"")</f>
        <v/>
      </c>
    </row>
    <row r="24" customFormat="false" ht="15" hidden="false" customHeight="true" outlineLevel="0" collapsed="false">
      <c r="B24" s="9" t="n">
        <v>20</v>
      </c>
      <c r="C24" s="6"/>
      <c r="D24" s="6"/>
      <c r="E24" s="4"/>
      <c r="F24" s="10" t="str">
        <f aca="false">IF(E24="","",ROUND((설정!C4-E24)/365.25,1))</f>
        <v/>
      </c>
      <c r="G24" s="11" t="str">
        <f aca="false">IF(E24="","",IF(F24&lt;1,MAX(0,INT(F24*12)),MIN(25,15+MAX(0,INT((F24-3)/2)+1))))</f>
        <v/>
      </c>
      <c r="H24" s="10" t="str">
        <f aca="false">IF(E24="","",SUMIF(사용기록!C:C,C24,사용기록!E:E))</f>
        <v/>
      </c>
      <c r="I24" s="12" t="str">
        <f aca="false">IF(E24="","",G24-H24)</f>
        <v/>
      </c>
      <c r="J24" s="13" t="str">
        <f aca="false">IFERROR(IF(E24="","",H24/G24),"")</f>
        <v/>
      </c>
    </row>
    <row r="25" customFormat="false" ht="15" hidden="false" customHeight="true" outlineLevel="0" collapsed="false">
      <c r="B25" s="9" t="n">
        <v>21</v>
      </c>
      <c r="C25" s="6"/>
      <c r="D25" s="6"/>
      <c r="E25" s="4"/>
      <c r="F25" s="10" t="str">
        <f aca="false">IF(E25="","",ROUND((설정!C4-E25)/365.25,1))</f>
        <v/>
      </c>
      <c r="G25" s="11" t="str">
        <f aca="false">IF(E25="","",IF(F25&lt;1,MAX(0,INT(F25*12)),MIN(25,15+MAX(0,INT((F25-3)/2)+1))))</f>
        <v/>
      </c>
      <c r="H25" s="10" t="str">
        <f aca="false">IF(E25="","",SUMIF(사용기록!C:C,C25,사용기록!E:E))</f>
        <v/>
      </c>
      <c r="I25" s="12" t="str">
        <f aca="false">IF(E25="","",G25-H25)</f>
        <v/>
      </c>
      <c r="J25" s="13" t="str">
        <f aca="false">IFERROR(IF(E25="","",H25/G25),"")</f>
        <v/>
      </c>
    </row>
    <row r="26" customFormat="false" ht="15" hidden="false" customHeight="true" outlineLevel="0" collapsed="false">
      <c r="B26" s="9" t="n">
        <v>22</v>
      </c>
      <c r="C26" s="6"/>
      <c r="D26" s="6"/>
      <c r="E26" s="4"/>
      <c r="F26" s="10" t="str">
        <f aca="false">IF(E26="","",ROUND((설정!C4-E26)/365.25,1))</f>
        <v/>
      </c>
      <c r="G26" s="11" t="str">
        <f aca="false">IF(E26="","",IF(F26&lt;1,MAX(0,INT(F26*12)),MIN(25,15+MAX(0,INT((F26-3)/2)+1))))</f>
        <v/>
      </c>
      <c r="H26" s="10" t="str">
        <f aca="false">IF(E26="","",SUMIF(사용기록!C:C,C26,사용기록!E:E))</f>
        <v/>
      </c>
      <c r="I26" s="12" t="str">
        <f aca="false">IF(E26="","",G26-H26)</f>
        <v/>
      </c>
      <c r="J26" s="13" t="str">
        <f aca="false">IFERROR(IF(E26="","",H26/G26),"")</f>
        <v/>
      </c>
    </row>
    <row r="27" customFormat="false" ht="15" hidden="false" customHeight="true" outlineLevel="0" collapsed="false">
      <c r="B27" s="9" t="n">
        <v>23</v>
      </c>
      <c r="C27" s="6"/>
      <c r="D27" s="6"/>
      <c r="E27" s="4"/>
      <c r="F27" s="10" t="str">
        <f aca="false">IF(E27="","",ROUND((설정!C4-E27)/365.25,1))</f>
        <v/>
      </c>
      <c r="G27" s="11" t="str">
        <f aca="false">IF(E27="","",IF(F27&lt;1,MAX(0,INT(F27*12)),MIN(25,15+MAX(0,INT((F27-3)/2)+1))))</f>
        <v/>
      </c>
      <c r="H27" s="10" t="str">
        <f aca="false">IF(E27="","",SUMIF(사용기록!C:C,C27,사용기록!E:E))</f>
        <v/>
      </c>
      <c r="I27" s="12" t="str">
        <f aca="false">IF(E27="","",G27-H27)</f>
        <v/>
      </c>
      <c r="J27" s="13" t="str">
        <f aca="false">IFERROR(IF(E27="","",H27/G27),"")</f>
        <v/>
      </c>
    </row>
    <row r="28" customFormat="false" ht="15" hidden="false" customHeight="true" outlineLevel="0" collapsed="false">
      <c r="B28" s="9" t="n">
        <v>24</v>
      </c>
      <c r="C28" s="6"/>
      <c r="D28" s="6"/>
      <c r="E28" s="4"/>
      <c r="F28" s="10" t="str">
        <f aca="false">IF(E28="","",ROUND((설정!C4-E28)/365.25,1))</f>
        <v/>
      </c>
      <c r="G28" s="11" t="str">
        <f aca="false">IF(E28="","",IF(F28&lt;1,MAX(0,INT(F28*12)),MIN(25,15+MAX(0,INT((F28-3)/2)+1))))</f>
        <v/>
      </c>
      <c r="H28" s="10" t="str">
        <f aca="false">IF(E28="","",SUMIF(사용기록!C:C,C28,사용기록!E:E))</f>
        <v/>
      </c>
      <c r="I28" s="12" t="str">
        <f aca="false">IF(E28="","",G28-H28)</f>
        <v/>
      </c>
      <c r="J28" s="13" t="str">
        <f aca="false">IFERROR(IF(E28="","",H28/G28),"")</f>
        <v/>
      </c>
    </row>
    <row r="29" customFormat="false" ht="15" hidden="false" customHeight="true" outlineLevel="0" collapsed="false">
      <c r="B29" s="9" t="n">
        <v>25</v>
      </c>
      <c r="C29" s="6"/>
      <c r="D29" s="6"/>
      <c r="E29" s="4"/>
      <c r="F29" s="10" t="str">
        <f aca="false">IF(E29="","",ROUND((설정!C4-E29)/365.25,1))</f>
        <v/>
      </c>
      <c r="G29" s="11" t="str">
        <f aca="false">IF(E29="","",IF(F29&lt;1,MAX(0,INT(F29*12)),MIN(25,15+MAX(0,INT((F29-3)/2)+1))))</f>
        <v/>
      </c>
      <c r="H29" s="10" t="str">
        <f aca="false">IF(E29="","",SUMIF(사용기록!C:C,C29,사용기록!E:E))</f>
        <v/>
      </c>
      <c r="I29" s="12" t="str">
        <f aca="false">IF(E29="","",G29-H29)</f>
        <v/>
      </c>
      <c r="J29" s="13" t="str">
        <f aca="false">IFERROR(IF(E29="","",H29/G29),"")</f>
        <v/>
      </c>
    </row>
    <row r="30" customFormat="false" ht="15" hidden="false" customHeight="true" outlineLevel="0" collapsed="false">
      <c r="B30" s="9" t="n">
        <v>26</v>
      </c>
      <c r="C30" s="6"/>
      <c r="D30" s="6"/>
      <c r="E30" s="4"/>
      <c r="F30" s="10" t="str">
        <f aca="false">IF(E30="","",ROUND((설정!C4-E30)/365.25,1))</f>
        <v/>
      </c>
      <c r="G30" s="11" t="str">
        <f aca="false">IF(E30="","",IF(F30&lt;1,MAX(0,INT(F30*12)),MIN(25,15+MAX(0,INT((F30-3)/2)+1))))</f>
        <v/>
      </c>
      <c r="H30" s="10" t="str">
        <f aca="false">IF(E30="","",SUMIF(사용기록!C:C,C30,사용기록!E:E))</f>
        <v/>
      </c>
      <c r="I30" s="12" t="str">
        <f aca="false">IF(E30="","",G30-H30)</f>
        <v/>
      </c>
      <c r="J30" s="13" t="str">
        <f aca="false">IFERROR(IF(E30="","",H30/G30),"")</f>
        <v/>
      </c>
    </row>
    <row r="31" customFormat="false" ht="15" hidden="false" customHeight="true" outlineLevel="0" collapsed="false">
      <c r="B31" s="9" t="n">
        <v>27</v>
      </c>
      <c r="C31" s="6"/>
      <c r="D31" s="6"/>
      <c r="E31" s="4"/>
      <c r="F31" s="10" t="str">
        <f aca="false">IF(E31="","",ROUND((설정!C4-E31)/365.25,1))</f>
        <v/>
      </c>
      <c r="G31" s="11" t="str">
        <f aca="false">IF(E31="","",IF(F31&lt;1,MAX(0,INT(F31*12)),MIN(25,15+MAX(0,INT((F31-3)/2)+1))))</f>
        <v/>
      </c>
      <c r="H31" s="10" t="str">
        <f aca="false">IF(E31="","",SUMIF(사용기록!C:C,C31,사용기록!E:E))</f>
        <v/>
      </c>
      <c r="I31" s="12" t="str">
        <f aca="false">IF(E31="","",G31-H31)</f>
        <v/>
      </c>
      <c r="J31" s="13" t="str">
        <f aca="false">IFERROR(IF(E31="","",H31/G31),"")</f>
        <v/>
      </c>
    </row>
    <row r="32" customFormat="false" ht="15" hidden="false" customHeight="true" outlineLevel="0" collapsed="false">
      <c r="B32" s="9" t="n">
        <v>28</v>
      </c>
      <c r="C32" s="6"/>
      <c r="D32" s="6"/>
      <c r="E32" s="4"/>
      <c r="F32" s="10" t="str">
        <f aca="false">IF(E32="","",ROUND((설정!C4-E32)/365.25,1))</f>
        <v/>
      </c>
      <c r="G32" s="11" t="str">
        <f aca="false">IF(E32="","",IF(F32&lt;1,MAX(0,INT(F32*12)),MIN(25,15+MAX(0,INT((F32-3)/2)+1))))</f>
        <v/>
      </c>
      <c r="H32" s="10" t="str">
        <f aca="false">IF(E32="","",SUMIF(사용기록!C:C,C32,사용기록!E:E))</f>
        <v/>
      </c>
      <c r="I32" s="12" t="str">
        <f aca="false">IF(E32="","",G32-H32)</f>
        <v/>
      </c>
      <c r="J32" s="13" t="str">
        <f aca="false">IFERROR(IF(E32="","",H32/G32),"")</f>
        <v/>
      </c>
    </row>
    <row r="33" customFormat="false" ht="15" hidden="false" customHeight="true" outlineLevel="0" collapsed="false">
      <c r="B33" s="9" t="n">
        <v>29</v>
      </c>
      <c r="C33" s="6"/>
      <c r="D33" s="6"/>
      <c r="E33" s="4"/>
      <c r="F33" s="10" t="str">
        <f aca="false">IF(E33="","",ROUND((설정!C4-E33)/365.25,1))</f>
        <v/>
      </c>
      <c r="G33" s="11" t="str">
        <f aca="false">IF(E33="","",IF(F33&lt;1,MAX(0,INT(F33*12)),MIN(25,15+MAX(0,INT((F33-3)/2)+1))))</f>
        <v/>
      </c>
      <c r="H33" s="10" t="str">
        <f aca="false">IF(E33="","",SUMIF(사용기록!C:C,C33,사용기록!E:E))</f>
        <v/>
      </c>
      <c r="I33" s="12" t="str">
        <f aca="false">IF(E33="","",G33-H33)</f>
        <v/>
      </c>
      <c r="J33" s="13" t="str">
        <f aca="false">IFERROR(IF(E33="","",H33/G33),"")</f>
        <v/>
      </c>
    </row>
    <row r="34" customFormat="false" ht="15" hidden="false" customHeight="true" outlineLevel="0" collapsed="false">
      <c r="B34" s="9" t="n">
        <v>30</v>
      </c>
      <c r="C34" s="6"/>
      <c r="D34" s="6"/>
      <c r="E34" s="4"/>
      <c r="F34" s="10" t="str">
        <f aca="false">IF(E34="","",ROUND((설정!C4-E34)/365.25,1))</f>
        <v/>
      </c>
      <c r="G34" s="11" t="str">
        <f aca="false">IF(E34="","",IF(F34&lt;1,MAX(0,INT(F34*12)),MIN(25,15+MAX(0,INT((F34-3)/2)+1))))</f>
        <v/>
      </c>
      <c r="H34" s="10" t="str">
        <f aca="false">IF(E34="","",SUMIF(사용기록!C:C,C34,사용기록!E:E))</f>
        <v/>
      </c>
      <c r="I34" s="12" t="str">
        <f aca="false">IF(E34="","",G34-H34)</f>
        <v/>
      </c>
      <c r="J34" s="13" t="str">
        <f aca="false">IFERROR(IF(E34="","",H34/G34),"")</f>
        <v/>
      </c>
    </row>
  </sheetData>
  <mergeCells count="1">
    <mergeCell ref="B2:J2"/>
  </mergeCells>
  <conditionalFormatting sqref="I5:I34">
    <cfRule type="cellIs" priority="2" operator="lessThanOrEqual" aboveAverage="0" equalAverage="0" bottom="0" percent="0" rank="0" text="" dxfId="0">
      <formula>0</formula>
    </cfRule>
    <cfRule type="cellIs" priority="3" operator="between" aboveAverage="0" equalAverage="0" bottom="0" percent="0" rank="0" text="" dxfId="1">
      <formula>0.5</formula>
      <formula>5</formula>
    </cfRule>
  </conditionalFormatting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8"/>
    <col collapsed="false" customWidth="true" hidden="false" outlineLevel="0" max="3" min="3" style="1" width="14"/>
    <col collapsed="false" customWidth="true" hidden="false" outlineLevel="0" max="4" min="4" style="1" width="16"/>
    <col collapsed="false" customWidth="true" hidden="false" outlineLevel="0" max="5" min="5" style="1" width="14"/>
    <col collapsed="false" customWidth="true" hidden="false" outlineLevel="0" max="6" min="6" style="1" width="10"/>
    <col collapsed="false" customWidth="true" hidden="false" outlineLevel="0" max="7" min="7" style="1" width="20"/>
    <col collapsed="false" customWidth="true" hidden="false" outlineLevel="0" max="8" min="8" style="1" width="4"/>
  </cols>
  <sheetData>
    <row r="2" customFormat="false" ht="19.5" hidden="false" customHeight="true" outlineLevel="0" collapsed="false">
      <c r="B2" s="2" t="s">
        <v>16</v>
      </c>
      <c r="C2" s="2"/>
      <c r="D2" s="2"/>
      <c r="E2" s="2"/>
      <c r="F2" s="2"/>
      <c r="G2" s="2"/>
      <c r="H2" s="2"/>
    </row>
    <row r="4" customFormat="false" ht="15" hidden="false" customHeight="true" outlineLevel="0" collapsed="false">
      <c r="B4" s="7" t="s">
        <v>7</v>
      </c>
      <c r="C4" s="8" t="s">
        <v>17</v>
      </c>
      <c r="D4" s="8" t="s">
        <v>18</v>
      </c>
      <c r="E4" s="8" t="s">
        <v>13</v>
      </c>
      <c r="F4" s="8" t="s">
        <v>19</v>
      </c>
      <c r="G4" s="8" t="s">
        <v>20</v>
      </c>
    </row>
    <row r="5" customFormat="false" ht="15" hidden="false" customHeight="true" outlineLevel="0" collapsed="false">
      <c r="B5" s="9" t="n">
        <v>1</v>
      </c>
      <c r="C5" s="6"/>
      <c r="D5" s="4"/>
      <c r="E5" s="14"/>
      <c r="F5" s="6"/>
      <c r="G5" s="6"/>
    </row>
    <row r="6" customFormat="false" ht="15" hidden="false" customHeight="true" outlineLevel="0" collapsed="false">
      <c r="B6" s="9" t="n">
        <v>2</v>
      </c>
      <c r="C6" s="6"/>
      <c r="D6" s="4"/>
      <c r="E6" s="14"/>
      <c r="F6" s="6"/>
      <c r="G6" s="6"/>
    </row>
    <row r="7" customFormat="false" ht="15" hidden="false" customHeight="true" outlineLevel="0" collapsed="false">
      <c r="B7" s="9" t="n">
        <v>3</v>
      </c>
      <c r="C7" s="6"/>
      <c r="D7" s="4"/>
      <c r="E7" s="14"/>
      <c r="F7" s="6"/>
      <c r="G7" s="6"/>
    </row>
    <row r="8" customFormat="false" ht="15" hidden="false" customHeight="true" outlineLevel="0" collapsed="false">
      <c r="B8" s="9" t="n">
        <v>4</v>
      </c>
      <c r="C8" s="6"/>
      <c r="D8" s="4"/>
      <c r="E8" s="14"/>
      <c r="F8" s="6"/>
      <c r="G8" s="6"/>
    </row>
    <row r="9" customFormat="false" ht="15" hidden="false" customHeight="true" outlineLevel="0" collapsed="false">
      <c r="B9" s="9" t="n">
        <v>5</v>
      </c>
      <c r="C9" s="6"/>
      <c r="D9" s="4"/>
      <c r="E9" s="14"/>
      <c r="F9" s="6"/>
      <c r="G9" s="6"/>
    </row>
    <row r="10" customFormat="false" ht="15" hidden="false" customHeight="true" outlineLevel="0" collapsed="false">
      <c r="B10" s="9" t="n">
        <v>6</v>
      </c>
      <c r="C10" s="6"/>
      <c r="D10" s="4"/>
      <c r="E10" s="14"/>
      <c r="F10" s="6"/>
      <c r="G10" s="6"/>
    </row>
    <row r="11" customFormat="false" ht="15" hidden="false" customHeight="true" outlineLevel="0" collapsed="false">
      <c r="B11" s="9" t="n">
        <v>7</v>
      </c>
      <c r="C11" s="6"/>
      <c r="D11" s="4"/>
      <c r="E11" s="14"/>
      <c r="F11" s="6"/>
      <c r="G11" s="6"/>
    </row>
    <row r="12" customFormat="false" ht="15" hidden="false" customHeight="true" outlineLevel="0" collapsed="false">
      <c r="B12" s="9" t="n">
        <v>8</v>
      </c>
      <c r="C12" s="6"/>
      <c r="D12" s="4"/>
      <c r="E12" s="14"/>
      <c r="F12" s="6"/>
      <c r="G12" s="6"/>
    </row>
    <row r="13" customFormat="false" ht="15" hidden="false" customHeight="true" outlineLevel="0" collapsed="false">
      <c r="B13" s="9" t="n">
        <v>9</v>
      </c>
      <c r="C13" s="6"/>
      <c r="D13" s="4"/>
      <c r="E13" s="14"/>
      <c r="F13" s="6"/>
      <c r="G13" s="6"/>
    </row>
    <row r="14" customFormat="false" ht="15" hidden="false" customHeight="true" outlineLevel="0" collapsed="false">
      <c r="B14" s="9" t="n">
        <v>10</v>
      </c>
      <c r="C14" s="6"/>
      <c r="D14" s="4"/>
      <c r="E14" s="14"/>
      <c r="F14" s="6"/>
      <c r="G14" s="6"/>
    </row>
    <row r="15" customFormat="false" ht="15" hidden="false" customHeight="true" outlineLevel="0" collapsed="false">
      <c r="B15" s="9" t="n">
        <v>11</v>
      </c>
      <c r="C15" s="6"/>
      <c r="D15" s="4"/>
      <c r="E15" s="14"/>
      <c r="F15" s="6"/>
      <c r="G15" s="6"/>
    </row>
    <row r="16" customFormat="false" ht="15" hidden="false" customHeight="true" outlineLevel="0" collapsed="false">
      <c r="B16" s="9" t="n">
        <v>12</v>
      </c>
      <c r="C16" s="6"/>
      <c r="D16" s="4"/>
      <c r="E16" s="14"/>
      <c r="F16" s="6"/>
      <c r="G16" s="6"/>
    </row>
    <row r="17" customFormat="false" ht="15" hidden="false" customHeight="true" outlineLevel="0" collapsed="false">
      <c r="B17" s="9" t="n">
        <v>13</v>
      </c>
      <c r="C17" s="6"/>
      <c r="D17" s="4"/>
      <c r="E17" s="14"/>
      <c r="F17" s="6"/>
      <c r="G17" s="6"/>
    </row>
    <row r="18" customFormat="false" ht="15" hidden="false" customHeight="true" outlineLevel="0" collapsed="false">
      <c r="B18" s="9" t="n">
        <v>14</v>
      </c>
      <c r="C18" s="6"/>
      <c r="D18" s="4"/>
      <c r="E18" s="14"/>
      <c r="F18" s="6"/>
      <c r="G18" s="6"/>
    </row>
    <row r="19" customFormat="false" ht="15" hidden="false" customHeight="true" outlineLevel="0" collapsed="false">
      <c r="B19" s="9" t="n">
        <v>15</v>
      </c>
      <c r="C19" s="6"/>
      <c r="D19" s="4"/>
      <c r="E19" s="14"/>
      <c r="F19" s="6"/>
      <c r="G19" s="6"/>
    </row>
    <row r="20" customFormat="false" ht="15" hidden="false" customHeight="true" outlineLevel="0" collapsed="false">
      <c r="B20" s="9" t="n">
        <v>16</v>
      </c>
      <c r="C20" s="6"/>
      <c r="D20" s="4"/>
      <c r="E20" s="14"/>
      <c r="F20" s="6"/>
      <c r="G20" s="6"/>
    </row>
    <row r="21" customFormat="false" ht="15" hidden="false" customHeight="true" outlineLevel="0" collapsed="false">
      <c r="B21" s="9" t="n">
        <v>17</v>
      </c>
      <c r="C21" s="6"/>
      <c r="D21" s="4"/>
      <c r="E21" s="14"/>
      <c r="F21" s="6"/>
      <c r="G21" s="6"/>
    </row>
    <row r="22" customFormat="false" ht="15" hidden="false" customHeight="true" outlineLevel="0" collapsed="false">
      <c r="B22" s="9" t="n">
        <v>18</v>
      </c>
      <c r="C22" s="6"/>
      <c r="D22" s="4"/>
      <c r="E22" s="14"/>
      <c r="F22" s="6"/>
      <c r="G22" s="6"/>
    </row>
    <row r="23" customFormat="false" ht="15" hidden="false" customHeight="true" outlineLevel="0" collapsed="false">
      <c r="B23" s="9" t="n">
        <v>19</v>
      </c>
      <c r="C23" s="6"/>
      <c r="D23" s="4"/>
      <c r="E23" s="14"/>
      <c r="F23" s="6"/>
      <c r="G23" s="6"/>
    </row>
    <row r="24" customFormat="false" ht="15" hidden="false" customHeight="true" outlineLevel="0" collapsed="false">
      <c r="B24" s="9" t="n">
        <v>20</v>
      </c>
      <c r="C24" s="6"/>
      <c r="D24" s="4"/>
      <c r="E24" s="14"/>
      <c r="F24" s="6"/>
      <c r="G24" s="6"/>
    </row>
    <row r="25" customFormat="false" ht="15" hidden="false" customHeight="true" outlineLevel="0" collapsed="false">
      <c r="B25" s="9" t="n">
        <v>21</v>
      </c>
      <c r="C25" s="6"/>
      <c r="D25" s="4"/>
      <c r="E25" s="14"/>
      <c r="F25" s="6"/>
      <c r="G25" s="6"/>
    </row>
    <row r="26" customFormat="false" ht="15" hidden="false" customHeight="true" outlineLevel="0" collapsed="false">
      <c r="B26" s="9" t="n">
        <v>22</v>
      </c>
      <c r="C26" s="6"/>
      <c r="D26" s="4"/>
      <c r="E26" s="14"/>
      <c r="F26" s="6"/>
      <c r="G26" s="6"/>
    </row>
    <row r="27" customFormat="false" ht="15" hidden="false" customHeight="true" outlineLevel="0" collapsed="false">
      <c r="B27" s="9" t="n">
        <v>23</v>
      </c>
      <c r="C27" s="6"/>
      <c r="D27" s="4"/>
      <c r="E27" s="14"/>
      <c r="F27" s="6"/>
      <c r="G27" s="6"/>
    </row>
    <row r="28" customFormat="false" ht="15" hidden="false" customHeight="true" outlineLevel="0" collapsed="false">
      <c r="B28" s="9" t="n">
        <v>24</v>
      </c>
      <c r="C28" s="6"/>
      <c r="D28" s="4"/>
      <c r="E28" s="14"/>
      <c r="F28" s="6"/>
      <c r="G28" s="6"/>
    </row>
    <row r="29" customFormat="false" ht="15" hidden="false" customHeight="true" outlineLevel="0" collapsed="false">
      <c r="B29" s="9" t="n">
        <v>25</v>
      </c>
      <c r="C29" s="6"/>
      <c r="D29" s="4"/>
      <c r="E29" s="14"/>
      <c r="F29" s="6"/>
      <c r="G29" s="6"/>
    </row>
    <row r="30" customFormat="false" ht="15" hidden="false" customHeight="true" outlineLevel="0" collapsed="false">
      <c r="B30" s="9" t="n">
        <v>26</v>
      </c>
      <c r="C30" s="6"/>
      <c r="D30" s="4"/>
      <c r="E30" s="14"/>
      <c r="F30" s="6"/>
      <c r="G30" s="6"/>
    </row>
    <row r="31" customFormat="false" ht="15" hidden="false" customHeight="true" outlineLevel="0" collapsed="false">
      <c r="B31" s="9" t="n">
        <v>27</v>
      </c>
      <c r="C31" s="6"/>
      <c r="D31" s="4"/>
      <c r="E31" s="14"/>
      <c r="F31" s="6"/>
      <c r="G31" s="6"/>
    </row>
    <row r="32" customFormat="false" ht="15" hidden="false" customHeight="true" outlineLevel="0" collapsed="false">
      <c r="B32" s="9" t="n">
        <v>28</v>
      </c>
      <c r="C32" s="6"/>
      <c r="D32" s="4"/>
      <c r="E32" s="14"/>
      <c r="F32" s="6"/>
      <c r="G32" s="6"/>
    </row>
    <row r="33" customFormat="false" ht="15" hidden="false" customHeight="true" outlineLevel="0" collapsed="false">
      <c r="B33" s="9" t="n">
        <v>29</v>
      </c>
      <c r="C33" s="6"/>
      <c r="D33" s="4"/>
      <c r="E33" s="14"/>
      <c r="F33" s="6"/>
      <c r="G33" s="6"/>
    </row>
    <row r="34" customFormat="false" ht="15" hidden="false" customHeight="true" outlineLevel="0" collapsed="false">
      <c r="B34" s="9" t="n">
        <v>30</v>
      </c>
      <c r="C34" s="6"/>
      <c r="D34" s="4"/>
      <c r="E34" s="14"/>
      <c r="F34" s="6"/>
      <c r="G34" s="6"/>
    </row>
    <row r="35" customFormat="false" ht="15" hidden="false" customHeight="true" outlineLevel="0" collapsed="false">
      <c r="B35" s="9" t="n">
        <v>31</v>
      </c>
      <c r="C35" s="6"/>
      <c r="D35" s="4"/>
      <c r="E35" s="14"/>
      <c r="F35" s="6"/>
      <c r="G35" s="6"/>
    </row>
    <row r="36" customFormat="false" ht="15" hidden="false" customHeight="true" outlineLevel="0" collapsed="false">
      <c r="B36" s="9" t="n">
        <v>32</v>
      </c>
      <c r="C36" s="6"/>
      <c r="D36" s="4"/>
      <c r="E36" s="14"/>
      <c r="F36" s="6"/>
      <c r="G36" s="6"/>
    </row>
    <row r="37" customFormat="false" ht="15" hidden="false" customHeight="true" outlineLevel="0" collapsed="false">
      <c r="B37" s="9" t="n">
        <v>33</v>
      </c>
      <c r="C37" s="6"/>
      <c r="D37" s="4"/>
      <c r="E37" s="14"/>
      <c r="F37" s="6"/>
      <c r="G37" s="6"/>
    </row>
    <row r="38" customFormat="false" ht="15" hidden="false" customHeight="true" outlineLevel="0" collapsed="false">
      <c r="B38" s="9" t="n">
        <v>34</v>
      </c>
      <c r="C38" s="6"/>
      <c r="D38" s="4"/>
      <c r="E38" s="14"/>
      <c r="F38" s="6"/>
      <c r="G38" s="6"/>
    </row>
    <row r="39" customFormat="false" ht="15" hidden="false" customHeight="true" outlineLevel="0" collapsed="false">
      <c r="B39" s="9" t="n">
        <v>35</v>
      </c>
      <c r="C39" s="6"/>
      <c r="D39" s="4"/>
      <c r="E39" s="14"/>
      <c r="F39" s="6"/>
      <c r="G39" s="6"/>
    </row>
    <row r="40" customFormat="false" ht="15" hidden="false" customHeight="true" outlineLevel="0" collapsed="false">
      <c r="B40" s="9" t="n">
        <v>36</v>
      </c>
      <c r="C40" s="6"/>
      <c r="D40" s="4"/>
      <c r="E40" s="14"/>
      <c r="F40" s="6"/>
      <c r="G40" s="6"/>
    </row>
    <row r="41" customFormat="false" ht="15" hidden="false" customHeight="true" outlineLevel="0" collapsed="false">
      <c r="B41" s="9" t="n">
        <v>37</v>
      </c>
      <c r="C41" s="6"/>
      <c r="D41" s="4"/>
      <c r="E41" s="14"/>
      <c r="F41" s="6"/>
      <c r="G41" s="6"/>
    </row>
    <row r="42" customFormat="false" ht="15" hidden="false" customHeight="true" outlineLevel="0" collapsed="false">
      <c r="B42" s="9" t="n">
        <v>38</v>
      </c>
      <c r="C42" s="6"/>
      <c r="D42" s="4"/>
      <c r="E42" s="14"/>
      <c r="F42" s="6"/>
      <c r="G42" s="6"/>
    </row>
    <row r="43" customFormat="false" ht="15" hidden="false" customHeight="true" outlineLevel="0" collapsed="false">
      <c r="B43" s="9" t="n">
        <v>39</v>
      </c>
      <c r="C43" s="6"/>
      <c r="D43" s="4"/>
      <c r="E43" s="14"/>
      <c r="F43" s="6"/>
      <c r="G43" s="6"/>
    </row>
    <row r="44" customFormat="false" ht="15" hidden="false" customHeight="true" outlineLevel="0" collapsed="false">
      <c r="B44" s="9" t="n">
        <v>40</v>
      </c>
      <c r="C44" s="6"/>
      <c r="D44" s="4"/>
      <c r="E44" s="14"/>
      <c r="F44" s="6"/>
      <c r="G44" s="6"/>
    </row>
    <row r="45" customFormat="false" ht="15" hidden="false" customHeight="true" outlineLevel="0" collapsed="false">
      <c r="B45" s="9" t="n">
        <v>41</v>
      </c>
      <c r="C45" s="6"/>
      <c r="D45" s="4"/>
      <c r="E45" s="14"/>
      <c r="F45" s="6"/>
      <c r="G45" s="6"/>
    </row>
    <row r="46" customFormat="false" ht="15" hidden="false" customHeight="true" outlineLevel="0" collapsed="false">
      <c r="B46" s="9" t="n">
        <v>42</v>
      </c>
      <c r="C46" s="6"/>
      <c r="D46" s="4"/>
      <c r="E46" s="14"/>
      <c r="F46" s="6"/>
      <c r="G46" s="6"/>
    </row>
    <row r="47" customFormat="false" ht="15" hidden="false" customHeight="true" outlineLevel="0" collapsed="false">
      <c r="B47" s="9" t="n">
        <v>43</v>
      </c>
      <c r="C47" s="6"/>
      <c r="D47" s="4"/>
      <c r="E47" s="14"/>
      <c r="F47" s="6"/>
      <c r="G47" s="6"/>
    </row>
    <row r="48" customFormat="false" ht="15" hidden="false" customHeight="true" outlineLevel="0" collapsed="false">
      <c r="B48" s="9" t="n">
        <v>44</v>
      </c>
      <c r="C48" s="6"/>
      <c r="D48" s="4"/>
      <c r="E48" s="14"/>
      <c r="F48" s="6"/>
      <c r="G48" s="6"/>
    </row>
    <row r="49" customFormat="false" ht="15" hidden="false" customHeight="true" outlineLevel="0" collapsed="false">
      <c r="B49" s="9" t="n">
        <v>45</v>
      </c>
      <c r="C49" s="6"/>
      <c r="D49" s="4"/>
      <c r="E49" s="14"/>
      <c r="F49" s="6"/>
      <c r="G49" s="6"/>
    </row>
    <row r="50" customFormat="false" ht="15" hidden="false" customHeight="true" outlineLevel="0" collapsed="false">
      <c r="B50" s="9" t="n">
        <v>46</v>
      </c>
      <c r="C50" s="6"/>
      <c r="D50" s="4"/>
      <c r="E50" s="14"/>
      <c r="F50" s="6"/>
      <c r="G50" s="6"/>
    </row>
    <row r="51" customFormat="false" ht="15" hidden="false" customHeight="true" outlineLevel="0" collapsed="false">
      <c r="B51" s="9" t="n">
        <v>47</v>
      </c>
      <c r="C51" s="6"/>
      <c r="D51" s="4"/>
      <c r="E51" s="14"/>
      <c r="F51" s="6"/>
      <c r="G51" s="6"/>
    </row>
    <row r="52" customFormat="false" ht="15" hidden="false" customHeight="true" outlineLevel="0" collapsed="false">
      <c r="B52" s="9" t="n">
        <v>48</v>
      </c>
      <c r="C52" s="6"/>
      <c r="D52" s="4"/>
      <c r="E52" s="14"/>
      <c r="F52" s="6"/>
      <c r="G52" s="6"/>
    </row>
    <row r="53" customFormat="false" ht="15" hidden="false" customHeight="true" outlineLevel="0" collapsed="false">
      <c r="B53" s="9" t="n">
        <v>49</v>
      </c>
      <c r="C53" s="6"/>
      <c r="D53" s="4"/>
      <c r="E53" s="14"/>
      <c r="F53" s="6"/>
      <c r="G53" s="6"/>
    </row>
    <row r="54" customFormat="false" ht="15" hidden="false" customHeight="true" outlineLevel="0" collapsed="false">
      <c r="B54" s="9" t="n">
        <v>50</v>
      </c>
      <c r="C54" s="6"/>
      <c r="D54" s="4"/>
      <c r="E54" s="14"/>
      <c r="F54" s="6"/>
      <c r="G54" s="6"/>
    </row>
    <row r="55" customFormat="false" ht="15" hidden="false" customHeight="true" outlineLevel="0" collapsed="false">
      <c r="B55" s="9" t="n">
        <v>51</v>
      </c>
      <c r="C55" s="6"/>
      <c r="D55" s="4"/>
      <c r="E55" s="14"/>
      <c r="F55" s="6"/>
      <c r="G55" s="6"/>
    </row>
    <row r="56" customFormat="false" ht="15" hidden="false" customHeight="true" outlineLevel="0" collapsed="false">
      <c r="B56" s="9" t="n">
        <v>52</v>
      </c>
      <c r="C56" s="6"/>
      <c r="D56" s="4"/>
      <c r="E56" s="14"/>
      <c r="F56" s="6"/>
      <c r="G56" s="6"/>
    </row>
    <row r="57" customFormat="false" ht="15" hidden="false" customHeight="true" outlineLevel="0" collapsed="false">
      <c r="B57" s="9" t="n">
        <v>53</v>
      </c>
      <c r="C57" s="6"/>
      <c r="D57" s="4"/>
      <c r="E57" s="14"/>
      <c r="F57" s="6"/>
      <c r="G57" s="6"/>
    </row>
    <row r="58" customFormat="false" ht="15" hidden="false" customHeight="true" outlineLevel="0" collapsed="false">
      <c r="B58" s="9" t="n">
        <v>54</v>
      </c>
      <c r="C58" s="6"/>
      <c r="D58" s="4"/>
      <c r="E58" s="14"/>
      <c r="F58" s="6"/>
      <c r="G58" s="6"/>
    </row>
    <row r="59" customFormat="false" ht="15" hidden="false" customHeight="true" outlineLevel="0" collapsed="false">
      <c r="B59" s="9" t="n">
        <v>55</v>
      </c>
      <c r="C59" s="6"/>
      <c r="D59" s="4"/>
      <c r="E59" s="14"/>
      <c r="F59" s="6"/>
      <c r="G59" s="6"/>
    </row>
    <row r="60" customFormat="false" ht="15" hidden="false" customHeight="true" outlineLevel="0" collapsed="false">
      <c r="B60" s="9" t="n">
        <v>56</v>
      </c>
      <c r="C60" s="6"/>
      <c r="D60" s="4"/>
      <c r="E60" s="14"/>
      <c r="F60" s="6"/>
      <c r="G60" s="6"/>
    </row>
    <row r="61" customFormat="false" ht="15" hidden="false" customHeight="true" outlineLevel="0" collapsed="false">
      <c r="B61" s="9" t="n">
        <v>57</v>
      </c>
      <c r="C61" s="6"/>
      <c r="D61" s="4"/>
      <c r="E61" s="14"/>
      <c r="F61" s="6"/>
      <c r="G61" s="6"/>
    </row>
    <row r="62" customFormat="false" ht="15" hidden="false" customHeight="true" outlineLevel="0" collapsed="false">
      <c r="B62" s="9" t="n">
        <v>58</v>
      </c>
      <c r="C62" s="6"/>
      <c r="D62" s="4"/>
      <c r="E62" s="14"/>
      <c r="F62" s="6"/>
      <c r="G62" s="6"/>
    </row>
    <row r="63" customFormat="false" ht="15" hidden="false" customHeight="true" outlineLevel="0" collapsed="false">
      <c r="B63" s="9" t="n">
        <v>59</v>
      </c>
      <c r="C63" s="6"/>
      <c r="D63" s="4"/>
      <c r="E63" s="14"/>
      <c r="F63" s="6"/>
      <c r="G63" s="6"/>
    </row>
    <row r="64" customFormat="false" ht="15" hidden="false" customHeight="true" outlineLevel="0" collapsed="false">
      <c r="B64" s="9" t="n">
        <v>60</v>
      </c>
      <c r="C64" s="6"/>
      <c r="D64" s="4"/>
      <c r="E64" s="14"/>
      <c r="F64" s="6"/>
      <c r="G64" s="6"/>
    </row>
    <row r="65" customFormat="false" ht="15" hidden="false" customHeight="true" outlineLevel="0" collapsed="false">
      <c r="B65" s="9" t="n">
        <v>61</v>
      </c>
      <c r="C65" s="6"/>
      <c r="D65" s="4"/>
      <c r="E65" s="14"/>
      <c r="F65" s="6"/>
      <c r="G65" s="6"/>
    </row>
    <row r="66" customFormat="false" ht="15" hidden="false" customHeight="true" outlineLevel="0" collapsed="false">
      <c r="B66" s="9" t="n">
        <v>62</v>
      </c>
      <c r="C66" s="6"/>
      <c r="D66" s="4"/>
      <c r="E66" s="14"/>
      <c r="F66" s="6"/>
      <c r="G66" s="6"/>
    </row>
    <row r="67" customFormat="false" ht="15" hidden="false" customHeight="true" outlineLevel="0" collapsed="false">
      <c r="B67" s="9" t="n">
        <v>63</v>
      </c>
      <c r="C67" s="6"/>
      <c r="D67" s="4"/>
      <c r="E67" s="14"/>
      <c r="F67" s="6"/>
      <c r="G67" s="6"/>
    </row>
    <row r="68" customFormat="false" ht="15" hidden="false" customHeight="true" outlineLevel="0" collapsed="false">
      <c r="B68" s="9" t="n">
        <v>64</v>
      </c>
      <c r="C68" s="6"/>
      <c r="D68" s="4"/>
      <c r="E68" s="14"/>
      <c r="F68" s="6"/>
      <c r="G68" s="6"/>
    </row>
    <row r="69" customFormat="false" ht="15" hidden="false" customHeight="true" outlineLevel="0" collapsed="false">
      <c r="B69" s="9" t="n">
        <v>65</v>
      </c>
      <c r="C69" s="6"/>
      <c r="D69" s="4"/>
      <c r="E69" s="14"/>
      <c r="F69" s="6"/>
      <c r="G69" s="6"/>
    </row>
    <row r="70" customFormat="false" ht="15" hidden="false" customHeight="true" outlineLevel="0" collapsed="false">
      <c r="B70" s="9" t="n">
        <v>66</v>
      </c>
      <c r="C70" s="6"/>
      <c r="D70" s="4"/>
      <c r="E70" s="14"/>
      <c r="F70" s="6"/>
      <c r="G70" s="6"/>
    </row>
    <row r="71" customFormat="false" ht="15" hidden="false" customHeight="true" outlineLevel="0" collapsed="false">
      <c r="B71" s="9" t="n">
        <v>67</v>
      </c>
      <c r="C71" s="6"/>
      <c r="D71" s="4"/>
      <c r="E71" s="14"/>
      <c r="F71" s="6"/>
      <c r="G71" s="6"/>
    </row>
    <row r="72" customFormat="false" ht="15" hidden="false" customHeight="true" outlineLevel="0" collapsed="false">
      <c r="B72" s="9" t="n">
        <v>68</v>
      </c>
      <c r="C72" s="6"/>
      <c r="D72" s="4"/>
      <c r="E72" s="14"/>
      <c r="F72" s="6"/>
      <c r="G72" s="6"/>
    </row>
    <row r="73" customFormat="false" ht="15" hidden="false" customHeight="true" outlineLevel="0" collapsed="false">
      <c r="B73" s="9" t="n">
        <v>69</v>
      </c>
      <c r="C73" s="6"/>
      <c r="D73" s="4"/>
      <c r="E73" s="14"/>
      <c r="F73" s="6"/>
      <c r="G73" s="6"/>
    </row>
    <row r="74" customFormat="false" ht="15" hidden="false" customHeight="true" outlineLevel="0" collapsed="false">
      <c r="B74" s="9" t="n">
        <v>70</v>
      </c>
      <c r="C74" s="6"/>
      <c r="D74" s="4"/>
      <c r="E74" s="14"/>
      <c r="F74" s="6"/>
      <c r="G74" s="6"/>
    </row>
    <row r="75" customFormat="false" ht="15" hidden="false" customHeight="true" outlineLevel="0" collapsed="false">
      <c r="B75" s="9" t="n">
        <v>71</v>
      </c>
      <c r="C75" s="6"/>
      <c r="D75" s="4"/>
      <c r="E75" s="14"/>
      <c r="F75" s="6"/>
      <c r="G75" s="6"/>
    </row>
    <row r="76" customFormat="false" ht="15" hidden="false" customHeight="true" outlineLevel="0" collapsed="false">
      <c r="B76" s="9" t="n">
        <v>72</v>
      </c>
      <c r="C76" s="6"/>
      <c r="D76" s="4"/>
      <c r="E76" s="14"/>
      <c r="F76" s="6"/>
      <c r="G76" s="6"/>
    </row>
    <row r="77" customFormat="false" ht="15" hidden="false" customHeight="true" outlineLevel="0" collapsed="false">
      <c r="B77" s="9" t="n">
        <v>73</v>
      </c>
      <c r="C77" s="6"/>
      <c r="D77" s="4"/>
      <c r="E77" s="14"/>
      <c r="F77" s="6"/>
      <c r="G77" s="6"/>
    </row>
    <row r="78" customFormat="false" ht="15" hidden="false" customHeight="true" outlineLevel="0" collapsed="false">
      <c r="B78" s="9" t="n">
        <v>74</v>
      </c>
      <c r="C78" s="6"/>
      <c r="D78" s="4"/>
      <c r="E78" s="14"/>
      <c r="F78" s="6"/>
      <c r="G78" s="6"/>
    </row>
    <row r="79" customFormat="false" ht="15" hidden="false" customHeight="true" outlineLevel="0" collapsed="false">
      <c r="B79" s="9" t="n">
        <v>75</v>
      </c>
      <c r="C79" s="6"/>
      <c r="D79" s="4"/>
      <c r="E79" s="14"/>
      <c r="F79" s="6"/>
      <c r="G79" s="6"/>
    </row>
    <row r="80" customFormat="false" ht="15" hidden="false" customHeight="true" outlineLevel="0" collapsed="false">
      <c r="B80" s="9" t="n">
        <v>76</v>
      </c>
      <c r="C80" s="6"/>
      <c r="D80" s="4"/>
      <c r="E80" s="14"/>
      <c r="F80" s="6"/>
      <c r="G80" s="6"/>
    </row>
    <row r="81" customFormat="false" ht="15" hidden="false" customHeight="true" outlineLevel="0" collapsed="false">
      <c r="B81" s="9" t="n">
        <v>77</v>
      </c>
      <c r="C81" s="6"/>
      <c r="D81" s="4"/>
      <c r="E81" s="14"/>
      <c r="F81" s="6"/>
      <c r="G81" s="6"/>
    </row>
    <row r="82" customFormat="false" ht="15" hidden="false" customHeight="true" outlineLevel="0" collapsed="false">
      <c r="B82" s="9" t="n">
        <v>78</v>
      </c>
      <c r="C82" s="6"/>
      <c r="D82" s="4"/>
      <c r="E82" s="14"/>
      <c r="F82" s="6"/>
      <c r="G82" s="6"/>
    </row>
    <row r="83" customFormat="false" ht="15" hidden="false" customHeight="true" outlineLevel="0" collapsed="false">
      <c r="B83" s="9" t="n">
        <v>79</v>
      </c>
      <c r="C83" s="6"/>
      <c r="D83" s="4"/>
      <c r="E83" s="14"/>
      <c r="F83" s="6"/>
      <c r="G83" s="6"/>
    </row>
    <row r="84" customFormat="false" ht="15" hidden="false" customHeight="true" outlineLevel="0" collapsed="false">
      <c r="B84" s="9" t="n">
        <v>80</v>
      </c>
      <c r="C84" s="6"/>
      <c r="D84" s="4"/>
      <c r="E84" s="14"/>
      <c r="F84" s="6"/>
      <c r="G84" s="6"/>
    </row>
    <row r="85" customFormat="false" ht="15" hidden="false" customHeight="true" outlineLevel="0" collapsed="false">
      <c r="B85" s="9" t="n">
        <v>81</v>
      </c>
      <c r="C85" s="6"/>
      <c r="D85" s="4"/>
      <c r="E85" s="14"/>
      <c r="F85" s="6"/>
      <c r="G85" s="6"/>
    </row>
    <row r="86" customFormat="false" ht="15" hidden="false" customHeight="true" outlineLevel="0" collapsed="false">
      <c r="B86" s="9" t="n">
        <v>82</v>
      </c>
      <c r="C86" s="6"/>
      <c r="D86" s="4"/>
      <c r="E86" s="14"/>
      <c r="F86" s="6"/>
      <c r="G86" s="6"/>
    </row>
    <row r="87" customFormat="false" ht="15" hidden="false" customHeight="true" outlineLevel="0" collapsed="false">
      <c r="B87" s="9" t="n">
        <v>83</v>
      </c>
      <c r="C87" s="6"/>
      <c r="D87" s="4"/>
      <c r="E87" s="14"/>
      <c r="F87" s="6"/>
      <c r="G87" s="6"/>
    </row>
    <row r="88" customFormat="false" ht="15" hidden="false" customHeight="true" outlineLevel="0" collapsed="false">
      <c r="B88" s="9" t="n">
        <v>84</v>
      </c>
      <c r="C88" s="6"/>
      <c r="D88" s="4"/>
      <c r="E88" s="14"/>
      <c r="F88" s="6"/>
      <c r="G88" s="6"/>
    </row>
    <row r="89" customFormat="false" ht="15" hidden="false" customHeight="true" outlineLevel="0" collapsed="false">
      <c r="B89" s="9" t="n">
        <v>85</v>
      </c>
      <c r="C89" s="6"/>
      <c r="D89" s="4"/>
      <c r="E89" s="14"/>
      <c r="F89" s="6"/>
      <c r="G89" s="6"/>
    </row>
    <row r="90" customFormat="false" ht="15" hidden="false" customHeight="true" outlineLevel="0" collapsed="false">
      <c r="B90" s="9" t="n">
        <v>86</v>
      </c>
      <c r="C90" s="6"/>
      <c r="D90" s="4"/>
      <c r="E90" s="14"/>
      <c r="F90" s="6"/>
      <c r="G90" s="6"/>
    </row>
    <row r="91" customFormat="false" ht="15" hidden="false" customHeight="true" outlineLevel="0" collapsed="false">
      <c r="B91" s="9" t="n">
        <v>87</v>
      </c>
      <c r="C91" s="6"/>
      <c r="D91" s="4"/>
      <c r="E91" s="14"/>
      <c r="F91" s="6"/>
      <c r="G91" s="6"/>
    </row>
    <row r="92" customFormat="false" ht="15" hidden="false" customHeight="true" outlineLevel="0" collapsed="false">
      <c r="B92" s="9" t="n">
        <v>88</v>
      </c>
      <c r="C92" s="6"/>
      <c r="D92" s="4"/>
      <c r="E92" s="14"/>
      <c r="F92" s="6"/>
      <c r="G92" s="6"/>
    </row>
    <row r="93" customFormat="false" ht="15" hidden="false" customHeight="true" outlineLevel="0" collapsed="false">
      <c r="B93" s="9" t="n">
        <v>89</v>
      </c>
      <c r="C93" s="6"/>
      <c r="D93" s="4"/>
      <c r="E93" s="14"/>
      <c r="F93" s="6"/>
      <c r="G93" s="6"/>
    </row>
    <row r="94" customFormat="false" ht="15" hidden="false" customHeight="true" outlineLevel="0" collapsed="false">
      <c r="B94" s="9" t="n">
        <v>90</v>
      </c>
      <c r="C94" s="6"/>
      <c r="D94" s="4"/>
      <c r="E94" s="14"/>
      <c r="F94" s="6"/>
      <c r="G94" s="6"/>
    </row>
    <row r="95" customFormat="false" ht="15" hidden="false" customHeight="true" outlineLevel="0" collapsed="false">
      <c r="B95" s="9" t="n">
        <v>91</v>
      </c>
      <c r="C95" s="6"/>
      <c r="D95" s="4"/>
      <c r="E95" s="14"/>
      <c r="F95" s="6"/>
      <c r="G95" s="6"/>
    </row>
    <row r="96" customFormat="false" ht="15" hidden="false" customHeight="true" outlineLevel="0" collapsed="false">
      <c r="B96" s="9" t="n">
        <v>92</v>
      </c>
      <c r="C96" s="6"/>
      <c r="D96" s="4"/>
      <c r="E96" s="14"/>
      <c r="F96" s="6"/>
      <c r="G96" s="6"/>
    </row>
    <row r="97" customFormat="false" ht="15" hidden="false" customHeight="true" outlineLevel="0" collapsed="false">
      <c r="B97" s="9" t="n">
        <v>93</v>
      </c>
      <c r="C97" s="6"/>
      <c r="D97" s="4"/>
      <c r="E97" s="14"/>
      <c r="F97" s="6"/>
      <c r="G97" s="6"/>
    </row>
    <row r="98" customFormat="false" ht="15" hidden="false" customHeight="true" outlineLevel="0" collapsed="false">
      <c r="B98" s="9" t="n">
        <v>94</v>
      </c>
      <c r="C98" s="6"/>
      <c r="D98" s="4"/>
      <c r="E98" s="14"/>
      <c r="F98" s="6"/>
      <c r="G98" s="6"/>
    </row>
    <row r="99" customFormat="false" ht="15" hidden="false" customHeight="true" outlineLevel="0" collapsed="false">
      <c r="B99" s="9" t="n">
        <v>95</v>
      </c>
      <c r="C99" s="6"/>
      <c r="D99" s="4"/>
      <c r="E99" s="14"/>
      <c r="F99" s="6"/>
      <c r="G99" s="6"/>
    </row>
    <row r="100" customFormat="false" ht="15" hidden="false" customHeight="true" outlineLevel="0" collapsed="false">
      <c r="B100" s="9" t="n">
        <v>96</v>
      </c>
      <c r="C100" s="6"/>
      <c r="D100" s="4"/>
      <c r="E100" s="14"/>
      <c r="F100" s="6"/>
      <c r="G100" s="6"/>
    </row>
    <row r="101" customFormat="false" ht="15" hidden="false" customHeight="true" outlineLevel="0" collapsed="false">
      <c r="B101" s="9" t="n">
        <v>97</v>
      </c>
      <c r="C101" s="6"/>
      <c r="D101" s="4"/>
      <c r="E101" s="14"/>
      <c r="F101" s="6"/>
      <c r="G101" s="6"/>
    </row>
    <row r="102" customFormat="false" ht="15" hidden="false" customHeight="true" outlineLevel="0" collapsed="false">
      <c r="B102" s="9" t="n">
        <v>98</v>
      </c>
      <c r="C102" s="6"/>
      <c r="D102" s="4"/>
      <c r="E102" s="14"/>
      <c r="F102" s="6"/>
      <c r="G102" s="6"/>
    </row>
    <row r="103" customFormat="false" ht="15" hidden="false" customHeight="true" outlineLevel="0" collapsed="false">
      <c r="B103" s="9" t="n">
        <v>99</v>
      </c>
      <c r="C103" s="6"/>
      <c r="D103" s="4"/>
      <c r="E103" s="14"/>
      <c r="F103" s="6"/>
      <c r="G103" s="6"/>
    </row>
    <row r="104" customFormat="false" ht="15" hidden="false" customHeight="true" outlineLevel="0" collapsed="false">
      <c r="B104" s="9" t="n">
        <v>100</v>
      </c>
      <c r="C104" s="6"/>
      <c r="D104" s="4"/>
      <c r="E104" s="14"/>
      <c r="F104" s="6"/>
      <c r="G104" s="6"/>
    </row>
    <row r="105" customFormat="false" ht="15" hidden="false" customHeight="true" outlineLevel="0" collapsed="false">
      <c r="B105" s="9" t="n">
        <v>101</v>
      </c>
      <c r="C105" s="6"/>
      <c r="D105" s="4"/>
      <c r="E105" s="14"/>
      <c r="F105" s="6"/>
      <c r="G105" s="6"/>
    </row>
    <row r="106" customFormat="false" ht="15" hidden="false" customHeight="true" outlineLevel="0" collapsed="false">
      <c r="B106" s="9" t="n">
        <v>102</v>
      </c>
      <c r="C106" s="6"/>
      <c r="D106" s="4"/>
      <c r="E106" s="14"/>
      <c r="F106" s="6"/>
      <c r="G106" s="6"/>
    </row>
    <row r="107" customFormat="false" ht="15" hidden="false" customHeight="true" outlineLevel="0" collapsed="false">
      <c r="B107" s="9" t="n">
        <v>103</v>
      </c>
      <c r="C107" s="6"/>
      <c r="D107" s="4"/>
      <c r="E107" s="14"/>
      <c r="F107" s="6"/>
      <c r="G107" s="6"/>
    </row>
    <row r="108" customFormat="false" ht="15" hidden="false" customHeight="true" outlineLevel="0" collapsed="false">
      <c r="B108" s="9" t="n">
        <v>104</v>
      </c>
      <c r="C108" s="6"/>
      <c r="D108" s="4"/>
      <c r="E108" s="14"/>
      <c r="F108" s="6"/>
      <c r="G108" s="6"/>
    </row>
    <row r="109" customFormat="false" ht="15" hidden="false" customHeight="true" outlineLevel="0" collapsed="false">
      <c r="B109" s="9" t="n">
        <v>105</v>
      </c>
      <c r="C109" s="6"/>
      <c r="D109" s="4"/>
      <c r="E109" s="14"/>
      <c r="F109" s="6"/>
      <c r="G109" s="6"/>
    </row>
    <row r="110" customFormat="false" ht="15" hidden="false" customHeight="true" outlineLevel="0" collapsed="false">
      <c r="B110" s="9" t="n">
        <v>106</v>
      </c>
      <c r="C110" s="6"/>
      <c r="D110" s="4"/>
      <c r="E110" s="14"/>
      <c r="F110" s="6"/>
      <c r="G110" s="6"/>
    </row>
    <row r="111" customFormat="false" ht="15" hidden="false" customHeight="true" outlineLevel="0" collapsed="false">
      <c r="B111" s="9" t="n">
        <v>107</v>
      </c>
      <c r="C111" s="6"/>
      <c r="D111" s="4"/>
      <c r="E111" s="14"/>
      <c r="F111" s="6"/>
      <c r="G111" s="6"/>
    </row>
    <row r="112" customFormat="false" ht="15" hidden="false" customHeight="true" outlineLevel="0" collapsed="false">
      <c r="B112" s="9" t="n">
        <v>108</v>
      </c>
      <c r="C112" s="6"/>
      <c r="D112" s="4"/>
      <c r="E112" s="14"/>
      <c r="F112" s="6"/>
      <c r="G112" s="6"/>
    </row>
    <row r="113" customFormat="false" ht="15" hidden="false" customHeight="true" outlineLevel="0" collapsed="false">
      <c r="B113" s="9" t="n">
        <v>109</v>
      </c>
      <c r="C113" s="6"/>
      <c r="D113" s="4"/>
      <c r="E113" s="14"/>
      <c r="F113" s="6"/>
      <c r="G113" s="6"/>
    </row>
    <row r="114" customFormat="false" ht="15" hidden="false" customHeight="true" outlineLevel="0" collapsed="false">
      <c r="B114" s="9" t="n">
        <v>110</v>
      </c>
      <c r="C114" s="6"/>
      <c r="D114" s="4"/>
      <c r="E114" s="14"/>
      <c r="F114" s="6"/>
      <c r="G114" s="6"/>
    </row>
    <row r="115" customFormat="false" ht="15" hidden="false" customHeight="true" outlineLevel="0" collapsed="false">
      <c r="B115" s="9" t="n">
        <v>111</v>
      </c>
      <c r="C115" s="6"/>
      <c r="D115" s="4"/>
      <c r="E115" s="14"/>
      <c r="F115" s="6"/>
      <c r="G115" s="6"/>
    </row>
    <row r="116" customFormat="false" ht="15" hidden="false" customHeight="true" outlineLevel="0" collapsed="false">
      <c r="B116" s="9" t="n">
        <v>112</v>
      </c>
      <c r="C116" s="6"/>
      <c r="D116" s="4"/>
      <c r="E116" s="14"/>
      <c r="F116" s="6"/>
      <c r="G116" s="6"/>
    </row>
    <row r="117" customFormat="false" ht="15" hidden="false" customHeight="true" outlineLevel="0" collapsed="false">
      <c r="B117" s="9" t="n">
        <v>113</v>
      </c>
      <c r="C117" s="6"/>
      <c r="D117" s="4"/>
      <c r="E117" s="14"/>
      <c r="F117" s="6"/>
      <c r="G117" s="6"/>
    </row>
    <row r="118" customFormat="false" ht="15" hidden="false" customHeight="true" outlineLevel="0" collapsed="false">
      <c r="B118" s="9" t="n">
        <v>114</v>
      </c>
      <c r="C118" s="6"/>
      <c r="D118" s="4"/>
      <c r="E118" s="14"/>
      <c r="F118" s="6"/>
      <c r="G118" s="6"/>
    </row>
    <row r="119" customFormat="false" ht="15" hidden="false" customHeight="true" outlineLevel="0" collapsed="false">
      <c r="B119" s="9" t="n">
        <v>115</v>
      </c>
      <c r="C119" s="6"/>
      <c r="D119" s="4"/>
      <c r="E119" s="14"/>
      <c r="F119" s="6"/>
      <c r="G119" s="6"/>
    </row>
    <row r="120" customFormat="false" ht="15" hidden="false" customHeight="true" outlineLevel="0" collapsed="false">
      <c r="B120" s="9" t="n">
        <v>116</v>
      </c>
      <c r="C120" s="6"/>
      <c r="D120" s="4"/>
      <c r="E120" s="14"/>
      <c r="F120" s="6"/>
      <c r="G120" s="6"/>
    </row>
    <row r="121" customFormat="false" ht="15" hidden="false" customHeight="true" outlineLevel="0" collapsed="false">
      <c r="B121" s="9" t="n">
        <v>117</v>
      </c>
      <c r="C121" s="6"/>
      <c r="D121" s="4"/>
      <c r="E121" s="14"/>
      <c r="F121" s="6"/>
      <c r="G121" s="6"/>
    </row>
    <row r="122" customFormat="false" ht="15" hidden="false" customHeight="true" outlineLevel="0" collapsed="false">
      <c r="B122" s="9" t="n">
        <v>118</v>
      </c>
      <c r="C122" s="6"/>
      <c r="D122" s="4"/>
      <c r="E122" s="14"/>
      <c r="F122" s="6"/>
      <c r="G122" s="6"/>
    </row>
    <row r="123" customFormat="false" ht="15" hidden="false" customHeight="true" outlineLevel="0" collapsed="false">
      <c r="B123" s="9" t="n">
        <v>119</v>
      </c>
      <c r="C123" s="6"/>
      <c r="D123" s="4"/>
      <c r="E123" s="14"/>
      <c r="F123" s="6"/>
      <c r="G123" s="6"/>
    </row>
    <row r="124" customFormat="false" ht="15" hidden="false" customHeight="true" outlineLevel="0" collapsed="false">
      <c r="B124" s="9" t="n">
        <v>120</v>
      </c>
      <c r="C124" s="6"/>
      <c r="D124" s="4"/>
      <c r="E124" s="14"/>
      <c r="F124" s="6"/>
      <c r="G124" s="6"/>
    </row>
    <row r="125" customFormat="false" ht="15" hidden="false" customHeight="true" outlineLevel="0" collapsed="false">
      <c r="B125" s="9" t="n">
        <v>121</v>
      </c>
      <c r="C125" s="6"/>
      <c r="D125" s="4"/>
      <c r="E125" s="14"/>
      <c r="F125" s="6"/>
      <c r="G125" s="6"/>
    </row>
    <row r="126" customFormat="false" ht="15" hidden="false" customHeight="true" outlineLevel="0" collapsed="false">
      <c r="B126" s="9" t="n">
        <v>122</v>
      </c>
      <c r="C126" s="6"/>
      <c r="D126" s="4"/>
      <c r="E126" s="14"/>
      <c r="F126" s="6"/>
      <c r="G126" s="6"/>
    </row>
    <row r="127" customFormat="false" ht="15" hidden="false" customHeight="true" outlineLevel="0" collapsed="false">
      <c r="B127" s="9" t="n">
        <v>123</v>
      </c>
      <c r="C127" s="6"/>
      <c r="D127" s="4"/>
      <c r="E127" s="14"/>
      <c r="F127" s="6"/>
      <c r="G127" s="6"/>
    </row>
    <row r="128" customFormat="false" ht="15" hidden="false" customHeight="true" outlineLevel="0" collapsed="false">
      <c r="B128" s="9" t="n">
        <v>124</v>
      </c>
      <c r="C128" s="6"/>
      <c r="D128" s="4"/>
      <c r="E128" s="14"/>
      <c r="F128" s="6"/>
      <c r="G128" s="6"/>
    </row>
    <row r="129" customFormat="false" ht="15" hidden="false" customHeight="true" outlineLevel="0" collapsed="false">
      <c r="B129" s="9" t="n">
        <v>125</v>
      </c>
      <c r="C129" s="6"/>
      <c r="D129" s="4"/>
      <c r="E129" s="14"/>
      <c r="F129" s="6"/>
      <c r="G129" s="6"/>
    </row>
    <row r="130" customFormat="false" ht="15" hidden="false" customHeight="true" outlineLevel="0" collapsed="false">
      <c r="B130" s="9" t="n">
        <v>126</v>
      </c>
      <c r="C130" s="6"/>
      <c r="D130" s="4"/>
      <c r="E130" s="14"/>
      <c r="F130" s="6"/>
      <c r="G130" s="6"/>
    </row>
    <row r="131" customFormat="false" ht="15" hidden="false" customHeight="true" outlineLevel="0" collapsed="false">
      <c r="B131" s="9" t="n">
        <v>127</v>
      </c>
      <c r="C131" s="6"/>
      <c r="D131" s="4"/>
      <c r="E131" s="14"/>
      <c r="F131" s="6"/>
      <c r="G131" s="6"/>
    </row>
    <row r="132" customFormat="false" ht="15" hidden="false" customHeight="true" outlineLevel="0" collapsed="false">
      <c r="B132" s="9" t="n">
        <v>128</v>
      </c>
      <c r="C132" s="6"/>
      <c r="D132" s="4"/>
      <c r="E132" s="14"/>
      <c r="F132" s="6"/>
      <c r="G132" s="6"/>
    </row>
    <row r="133" customFormat="false" ht="15" hidden="false" customHeight="true" outlineLevel="0" collapsed="false">
      <c r="B133" s="9" t="n">
        <v>129</v>
      </c>
      <c r="C133" s="6"/>
      <c r="D133" s="4"/>
      <c r="E133" s="14"/>
      <c r="F133" s="6"/>
      <c r="G133" s="6"/>
    </row>
    <row r="134" customFormat="false" ht="15" hidden="false" customHeight="true" outlineLevel="0" collapsed="false">
      <c r="B134" s="9" t="n">
        <v>130</v>
      </c>
      <c r="C134" s="6"/>
      <c r="D134" s="4"/>
      <c r="E134" s="14"/>
      <c r="F134" s="6"/>
      <c r="G134" s="6"/>
    </row>
    <row r="135" customFormat="false" ht="15" hidden="false" customHeight="true" outlineLevel="0" collapsed="false">
      <c r="B135" s="9" t="n">
        <v>131</v>
      </c>
      <c r="C135" s="6"/>
      <c r="D135" s="4"/>
      <c r="E135" s="14"/>
      <c r="F135" s="6"/>
      <c r="G135" s="6"/>
    </row>
    <row r="136" customFormat="false" ht="15" hidden="false" customHeight="true" outlineLevel="0" collapsed="false">
      <c r="B136" s="9" t="n">
        <v>132</v>
      </c>
      <c r="C136" s="6"/>
      <c r="D136" s="4"/>
      <c r="E136" s="14"/>
      <c r="F136" s="6"/>
      <c r="G136" s="6"/>
    </row>
    <row r="137" customFormat="false" ht="15" hidden="false" customHeight="true" outlineLevel="0" collapsed="false">
      <c r="B137" s="9" t="n">
        <v>133</v>
      </c>
      <c r="C137" s="6"/>
      <c r="D137" s="4"/>
      <c r="E137" s="14"/>
      <c r="F137" s="6"/>
      <c r="G137" s="6"/>
    </row>
    <row r="138" customFormat="false" ht="15" hidden="false" customHeight="true" outlineLevel="0" collapsed="false">
      <c r="B138" s="9" t="n">
        <v>134</v>
      </c>
      <c r="C138" s="6"/>
      <c r="D138" s="4"/>
      <c r="E138" s="14"/>
      <c r="F138" s="6"/>
      <c r="G138" s="6"/>
    </row>
    <row r="139" customFormat="false" ht="15" hidden="false" customHeight="true" outlineLevel="0" collapsed="false">
      <c r="B139" s="9" t="n">
        <v>135</v>
      </c>
      <c r="C139" s="6"/>
      <c r="D139" s="4"/>
      <c r="E139" s="14"/>
      <c r="F139" s="6"/>
      <c r="G139" s="6"/>
    </row>
    <row r="140" customFormat="false" ht="15" hidden="false" customHeight="true" outlineLevel="0" collapsed="false">
      <c r="B140" s="9" t="n">
        <v>136</v>
      </c>
      <c r="C140" s="6"/>
      <c r="D140" s="4"/>
      <c r="E140" s="14"/>
      <c r="F140" s="6"/>
      <c r="G140" s="6"/>
    </row>
    <row r="141" customFormat="false" ht="15" hidden="false" customHeight="true" outlineLevel="0" collapsed="false">
      <c r="B141" s="9" t="n">
        <v>137</v>
      </c>
      <c r="C141" s="6"/>
      <c r="D141" s="4"/>
      <c r="E141" s="14"/>
      <c r="F141" s="6"/>
      <c r="G141" s="6"/>
    </row>
    <row r="142" customFormat="false" ht="15" hidden="false" customHeight="true" outlineLevel="0" collapsed="false">
      <c r="B142" s="9" t="n">
        <v>138</v>
      </c>
      <c r="C142" s="6"/>
      <c r="D142" s="4"/>
      <c r="E142" s="14"/>
      <c r="F142" s="6"/>
      <c r="G142" s="6"/>
    </row>
    <row r="143" customFormat="false" ht="15" hidden="false" customHeight="true" outlineLevel="0" collapsed="false">
      <c r="B143" s="9" t="n">
        <v>139</v>
      </c>
      <c r="C143" s="6"/>
      <c r="D143" s="4"/>
      <c r="E143" s="14"/>
      <c r="F143" s="6"/>
      <c r="G143" s="6"/>
    </row>
    <row r="144" customFormat="false" ht="15" hidden="false" customHeight="true" outlineLevel="0" collapsed="false">
      <c r="B144" s="9" t="n">
        <v>140</v>
      </c>
      <c r="C144" s="6"/>
      <c r="D144" s="4"/>
      <c r="E144" s="14"/>
      <c r="F144" s="6"/>
      <c r="G144" s="6"/>
    </row>
    <row r="145" customFormat="false" ht="15" hidden="false" customHeight="true" outlineLevel="0" collapsed="false">
      <c r="B145" s="9" t="n">
        <v>141</v>
      </c>
      <c r="C145" s="6"/>
      <c r="D145" s="4"/>
      <c r="E145" s="14"/>
      <c r="F145" s="6"/>
      <c r="G145" s="6"/>
    </row>
    <row r="146" customFormat="false" ht="15" hidden="false" customHeight="true" outlineLevel="0" collapsed="false">
      <c r="B146" s="9" t="n">
        <v>142</v>
      </c>
      <c r="C146" s="6"/>
      <c r="D146" s="4"/>
      <c r="E146" s="14"/>
      <c r="F146" s="6"/>
      <c r="G146" s="6"/>
    </row>
    <row r="147" customFormat="false" ht="15" hidden="false" customHeight="true" outlineLevel="0" collapsed="false">
      <c r="B147" s="9" t="n">
        <v>143</v>
      </c>
      <c r="C147" s="6"/>
      <c r="D147" s="4"/>
      <c r="E147" s="14"/>
      <c r="F147" s="6"/>
      <c r="G147" s="6"/>
    </row>
    <row r="148" customFormat="false" ht="15" hidden="false" customHeight="true" outlineLevel="0" collapsed="false">
      <c r="B148" s="9" t="n">
        <v>144</v>
      </c>
      <c r="C148" s="6"/>
      <c r="D148" s="4"/>
      <c r="E148" s="14"/>
      <c r="F148" s="6"/>
      <c r="G148" s="6"/>
    </row>
    <row r="149" customFormat="false" ht="15" hidden="false" customHeight="true" outlineLevel="0" collapsed="false">
      <c r="B149" s="9" t="n">
        <v>145</v>
      </c>
      <c r="C149" s="6"/>
      <c r="D149" s="4"/>
      <c r="E149" s="14"/>
      <c r="F149" s="6"/>
      <c r="G149" s="6"/>
    </row>
    <row r="150" customFormat="false" ht="15" hidden="false" customHeight="true" outlineLevel="0" collapsed="false">
      <c r="B150" s="9" t="n">
        <v>146</v>
      </c>
      <c r="C150" s="6"/>
      <c r="D150" s="4"/>
      <c r="E150" s="14"/>
      <c r="F150" s="6"/>
      <c r="G150" s="6"/>
    </row>
    <row r="151" customFormat="false" ht="15" hidden="false" customHeight="true" outlineLevel="0" collapsed="false">
      <c r="B151" s="9" t="n">
        <v>147</v>
      </c>
      <c r="C151" s="6"/>
      <c r="D151" s="4"/>
      <c r="E151" s="14"/>
      <c r="F151" s="6"/>
      <c r="G151" s="6"/>
    </row>
    <row r="152" customFormat="false" ht="15" hidden="false" customHeight="true" outlineLevel="0" collapsed="false">
      <c r="B152" s="9" t="n">
        <v>148</v>
      </c>
      <c r="C152" s="6"/>
      <c r="D152" s="4"/>
      <c r="E152" s="14"/>
      <c r="F152" s="6"/>
      <c r="G152" s="6"/>
    </row>
    <row r="153" customFormat="false" ht="15" hidden="false" customHeight="true" outlineLevel="0" collapsed="false">
      <c r="B153" s="9" t="n">
        <v>149</v>
      </c>
      <c r="C153" s="6"/>
      <c r="D153" s="4"/>
      <c r="E153" s="14"/>
      <c r="F153" s="6"/>
      <c r="G153" s="6"/>
    </row>
    <row r="154" customFormat="false" ht="15" hidden="false" customHeight="true" outlineLevel="0" collapsed="false">
      <c r="B154" s="9" t="n">
        <v>150</v>
      </c>
      <c r="C154" s="6"/>
      <c r="D154" s="4"/>
      <c r="E154" s="14"/>
      <c r="F154" s="6"/>
      <c r="G154" s="6"/>
    </row>
    <row r="155" customFormat="false" ht="15" hidden="false" customHeight="true" outlineLevel="0" collapsed="false">
      <c r="B155" s="9" t="n">
        <v>151</v>
      </c>
      <c r="C155" s="6"/>
      <c r="D155" s="4"/>
      <c r="E155" s="14"/>
      <c r="F155" s="6"/>
      <c r="G155" s="6"/>
    </row>
    <row r="156" customFormat="false" ht="15" hidden="false" customHeight="true" outlineLevel="0" collapsed="false">
      <c r="B156" s="9" t="n">
        <v>152</v>
      </c>
      <c r="C156" s="6"/>
      <c r="D156" s="4"/>
      <c r="E156" s="14"/>
      <c r="F156" s="6"/>
      <c r="G156" s="6"/>
    </row>
    <row r="157" customFormat="false" ht="15" hidden="false" customHeight="true" outlineLevel="0" collapsed="false">
      <c r="B157" s="9" t="n">
        <v>153</v>
      </c>
      <c r="C157" s="6"/>
      <c r="D157" s="4"/>
      <c r="E157" s="14"/>
      <c r="F157" s="6"/>
      <c r="G157" s="6"/>
    </row>
    <row r="158" customFormat="false" ht="15" hidden="false" customHeight="true" outlineLevel="0" collapsed="false">
      <c r="B158" s="9" t="n">
        <v>154</v>
      </c>
      <c r="C158" s="6"/>
      <c r="D158" s="4"/>
      <c r="E158" s="14"/>
      <c r="F158" s="6"/>
      <c r="G158" s="6"/>
    </row>
    <row r="159" customFormat="false" ht="15" hidden="false" customHeight="true" outlineLevel="0" collapsed="false">
      <c r="B159" s="9" t="n">
        <v>155</v>
      </c>
      <c r="C159" s="6"/>
      <c r="D159" s="4"/>
      <c r="E159" s="14"/>
      <c r="F159" s="6"/>
      <c r="G159" s="6"/>
    </row>
    <row r="160" customFormat="false" ht="15" hidden="false" customHeight="true" outlineLevel="0" collapsed="false">
      <c r="B160" s="9" t="n">
        <v>156</v>
      </c>
      <c r="C160" s="6"/>
      <c r="D160" s="4"/>
      <c r="E160" s="14"/>
      <c r="F160" s="6"/>
      <c r="G160" s="6"/>
    </row>
    <row r="161" customFormat="false" ht="15" hidden="false" customHeight="true" outlineLevel="0" collapsed="false">
      <c r="B161" s="9" t="n">
        <v>157</v>
      </c>
      <c r="C161" s="6"/>
      <c r="D161" s="4"/>
      <c r="E161" s="14"/>
      <c r="F161" s="6"/>
      <c r="G161" s="6"/>
    </row>
    <row r="162" customFormat="false" ht="15" hidden="false" customHeight="true" outlineLevel="0" collapsed="false">
      <c r="B162" s="9" t="n">
        <v>158</v>
      </c>
      <c r="C162" s="6"/>
      <c r="D162" s="4"/>
      <c r="E162" s="14"/>
      <c r="F162" s="6"/>
      <c r="G162" s="6"/>
    </row>
    <row r="163" customFormat="false" ht="15" hidden="false" customHeight="true" outlineLevel="0" collapsed="false">
      <c r="B163" s="9" t="n">
        <v>159</v>
      </c>
      <c r="C163" s="6"/>
      <c r="D163" s="4"/>
      <c r="E163" s="14"/>
      <c r="F163" s="6"/>
      <c r="G163" s="6"/>
    </row>
    <row r="164" customFormat="false" ht="15" hidden="false" customHeight="true" outlineLevel="0" collapsed="false">
      <c r="B164" s="9" t="n">
        <v>160</v>
      </c>
      <c r="C164" s="6"/>
      <c r="D164" s="4"/>
      <c r="E164" s="14"/>
      <c r="F164" s="6"/>
      <c r="G164" s="6"/>
    </row>
    <row r="165" customFormat="false" ht="15" hidden="false" customHeight="true" outlineLevel="0" collapsed="false">
      <c r="B165" s="9" t="n">
        <v>161</v>
      </c>
      <c r="C165" s="6"/>
      <c r="D165" s="4"/>
      <c r="E165" s="14"/>
      <c r="F165" s="6"/>
      <c r="G165" s="6"/>
    </row>
    <row r="166" customFormat="false" ht="15" hidden="false" customHeight="true" outlineLevel="0" collapsed="false">
      <c r="B166" s="9" t="n">
        <v>162</v>
      </c>
      <c r="C166" s="6"/>
      <c r="D166" s="4"/>
      <c r="E166" s="14"/>
      <c r="F166" s="6"/>
      <c r="G166" s="6"/>
    </row>
    <row r="167" customFormat="false" ht="15" hidden="false" customHeight="true" outlineLevel="0" collapsed="false">
      <c r="B167" s="9" t="n">
        <v>163</v>
      </c>
      <c r="C167" s="6"/>
      <c r="D167" s="4"/>
      <c r="E167" s="14"/>
      <c r="F167" s="6"/>
      <c r="G167" s="6"/>
    </row>
    <row r="168" customFormat="false" ht="15" hidden="false" customHeight="true" outlineLevel="0" collapsed="false">
      <c r="B168" s="9" t="n">
        <v>164</v>
      </c>
      <c r="C168" s="6"/>
      <c r="D168" s="4"/>
      <c r="E168" s="14"/>
      <c r="F168" s="6"/>
      <c r="G168" s="6"/>
    </row>
    <row r="169" customFormat="false" ht="15" hidden="false" customHeight="true" outlineLevel="0" collapsed="false">
      <c r="B169" s="9" t="n">
        <v>165</v>
      </c>
      <c r="C169" s="6"/>
      <c r="D169" s="4"/>
      <c r="E169" s="14"/>
      <c r="F169" s="6"/>
      <c r="G169" s="6"/>
    </row>
    <row r="170" customFormat="false" ht="15" hidden="false" customHeight="true" outlineLevel="0" collapsed="false">
      <c r="B170" s="9" t="n">
        <v>166</v>
      </c>
      <c r="C170" s="6"/>
      <c r="D170" s="4"/>
      <c r="E170" s="14"/>
      <c r="F170" s="6"/>
      <c r="G170" s="6"/>
    </row>
    <row r="171" customFormat="false" ht="15" hidden="false" customHeight="true" outlineLevel="0" collapsed="false">
      <c r="B171" s="9" t="n">
        <v>167</v>
      </c>
      <c r="C171" s="6"/>
      <c r="D171" s="4"/>
      <c r="E171" s="14"/>
      <c r="F171" s="6"/>
      <c r="G171" s="6"/>
    </row>
    <row r="172" customFormat="false" ht="15" hidden="false" customHeight="true" outlineLevel="0" collapsed="false">
      <c r="B172" s="9" t="n">
        <v>168</v>
      </c>
      <c r="C172" s="6"/>
      <c r="D172" s="4"/>
      <c r="E172" s="14"/>
      <c r="F172" s="6"/>
      <c r="G172" s="6"/>
    </row>
    <row r="173" customFormat="false" ht="15" hidden="false" customHeight="true" outlineLevel="0" collapsed="false">
      <c r="B173" s="9" t="n">
        <v>169</v>
      </c>
      <c r="C173" s="6"/>
      <c r="D173" s="4"/>
      <c r="E173" s="14"/>
      <c r="F173" s="6"/>
      <c r="G173" s="6"/>
    </row>
    <row r="174" customFormat="false" ht="15" hidden="false" customHeight="true" outlineLevel="0" collapsed="false">
      <c r="B174" s="9" t="n">
        <v>170</v>
      </c>
      <c r="C174" s="6"/>
      <c r="D174" s="4"/>
      <c r="E174" s="14"/>
      <c r="F174" s="6"/>
      <c r="G174" s="6"/>
    </row>
    <row r="175" customFormat="false" ht="15" hidden="false" customHeight="true" outlineLevel="0" collapsed="false">
      <c r="B175" s="9" t="n">
        <v>171</v>
      </c>
      <c r="C175" s="6"/>
      <c r="D175" s="4"/>
      <c r="E175" s="14"/>
      <c r="F175" s="6"/>
      <c r="G175" s="6"/>
    </row>
    <row r="176" customFormat="false" ht="15" hidden="false" customHeight="true" outlineLevel="0" collapsed="false">
      <c r="B176" s="9" t="n">
        <v>172</v>
      </c>
      <c r="C176" s="6"/>
      <c r="D176" s="4"/>
      <c r="E176" s="14"/>
      <c r="F176" s="6"/>
      <c r="G176" s="6"/>
    </row>
    <row r="177" customFormat="false" ht="15" hidden="false" customHeight="true" outlineLevel="0" collapsed="false">
      <c r="B177" s="9" t="n">
        <v>173</v>
      </c>
      <c r="C177" s="6"/>
      <c r="D177" s="4"/>
      <c r="E177" s="14"/>
      <c r="F177" s="6"/>
      <c r="G177" s="6"/>
    </row>
    <row r="178" customFormat="false" ht="15" hidden="false" customHeight="true" outlineLevel="0" collapsed="false">
      <c r="B178" s="9" t="n">
        <v>174</v>
      </c>
      <c r="C178" s="6"/>
      <c r="D178" s="4"/>
      <c r="E178" s="14"/>
      <c r="F178" s="6"/>
      <c r="G178" s="6"/>
    </row>
    <row r="179" customFormat="false" ht="15" hidden="false" customHeight="true" outlineLevel="0" collapsed="false">
      <c r="B179" s="9" t="n">
        <v>175</v>
      </c>
      <c r="C179" s="6"/>
      <c r="D179" s="4"/>
      <c r="E179" s="14"/>
      <c r="F179" s="6"/>
      <c r="G179" s="6"/>
    </row>
    <row r="180" customFormat="false" ht="15" hidden="false" customHeight="true" outlineLevel="0" collapsed="false">
      <c r="B180" s="9" t="n">
        <v>176</v>
      </c>
      <c r="C180" s="6"/>
      <c r="D180" s="4"/>
      <c r="E180" s="14"/>
      <c r="F180" s="6"/>
      <c r="G180" s="6"/>
    </row>
    <row r="181" customFormat="false" ht="15" hidden="false" customHeight="true" outlineLevel="0" collapsed="false">
      <c r="B181" s="9" t="n">
        <v>177</v>
      </c>
      <c r="C181" s="6"/>
      <c r="D181" s="4"/>
      <c r="E181" s="14"/>
      <c r="F181" s="6"/>
      <c r="G181" s="6"/>
    </row>
    <row r="182" customFormat="false" ht="15" hidden="false" customHeight="true" outlineLevel="0" collapsed="false">
      <c r="B182" s="9" t="n">
        <v>178</v>
      </c>
      <c r="C182" s="6"/>
      <c r="D182" s="4"/>
      <c r="E182" s="14"/>
      <c r="F182" s="6"/>
      <c r="G182" s="6"/>
    </row>
    <row r="183" customFormat="false" ht="15" hidden="false" customHeight="true" outlineLevel="0" collapsed="false">
      <c r="B183" s="9" t="n">
        <v>179</v>
      </c>
      <c r="C183" s="6"/>
      <c r="D183" s="4"/>
      <c r="E183" s="14"/>
      <c r="F183" s="6"/>
      <c r="G183" s="6"/>
    </row>
    <row r="184" customFormat="false" ht="15" hidden="false" customHeight="true" outlineLevel="0" collapsed="false">
      <c r="B184" s="9" t="n">
        <v>180</v>
      </c>
      <c r="C184" s="6"/>
      <c r="D184" s="4"/>
      <c r="E184" s="14"/>
      <c r="F184" s="6"/>
      <c r="G184" s="6"/>
    </row>
    <row r="185" customFormat="false" ht="15" hidden="false" customHeight="true" outlineLevel="0" collapsed="false">
      <c r="B185" s="9" t="n">
        <v>181</v>
      </c>
      <c r="C185" s="6"/>
      <c r="D185" s="4"/>
      <c r="E185" s="14"/>
      <c r="F185" s="6"/>
      <c r="G185" s="6"/>
    </row>
    <row r="186" customFormat="false" ht="15" hidden="false" customHeight="true" outlineLevel="0" collapsed="false">
      <c r="B186" s="9" t="n">
        <v>182</v>
      </c>
      <c r="C186" s="6"/>
      <c r="D186" s="4"/>
      <c r="E186" s="14"/>
      <c r="F186" s="6"/>
      <c r="G186" s="6"/>
    </row>
    <row r="187" customFormat="false" ht="15" hidden="false" customHeight="true" outlineLevel="0" collapsed="false">
      <c r="B187" s="9" t="n">
        <v>183</v>
      </c>
      <c r="C187" s="6"/>
      <c r="D187" s="4"/>
      <c r="E187" s="14"/>
      <c r="F187" s="6"/>
      <c r="G187" s="6"/>
    </row>
    <row r="188" customFormat="false" ht="15" hidden="false" customHeight="true" outlineLevel="0" collapsed="false">
      <c r="B188" s="9" t="n">
        <v>184</v>
      </c>
      <c r="C188" s="6"/>
      <c r="D188" s="4"/>
      <c r="E188" s="14"/>
      <c r="F188" s="6"/>
      <c r="G188" s="6"/>
    </row>
    <row r="189" customFormat="false" ht="15" hidden="false" customHeight="true" outlineLevel="0" collapsed="false">
      <c r="B189" s="9" t="n">
        <v>185</v>
      </c>
      <c r="C189" s="6"/>
      <c r="D189" s="4"/>
      <c r="E189" s="14"/>
      <c r="F189" s="6"/>
      <c r="G189" s="6"/>
    </row>
    <row r="190" customFormat="false" ht="15" hidden="false" customHeight="true" outlineLevel="0" collapsed="false">
      <c r="B190" s="9" t="n">
        <v>186</v>
      </c>
      <c r="C190" s="6"/>
      <c r="D190" s="4"/>
      <c r="E190" s="14"/>
      <c r="F190" s="6"/>
      <c r="G190" s="6"/>
    </row>
    <row r="191" customFormat="false" ht="15" hidden="false" customHeight="true" outlineLevel="0" collapsed="false">
      <c r="B191" s="9" t="n">
        <v>187</v>
      </c>
      <c r="C191" s="6"/>
      <c r="D191" s="4"/>
      <c r="E191" s="14"/>
      <c r="F191" s="6"/>
      <c r="G191" s="6"/>
    </row>
    <row r="192" customFormat="false" ht="15" hidden="false" customHeight="true" outlineLevel="0" collapsed="false">
      <c r="B192" s="9" t="n">
        <v>188</v>
      </c>
      <c r="C192" s="6"/>
      <c r="D192" s="4"/>
      <c r="E192" s="14"/>
      <c r="F192" s="6"/>
      <c r="G192" s="6"/>
    </row>
    <row r="193" customFormat="false" ht="15" hidden="false" customHeight="true" outlineLevel="0" collapsed="false">
      <c r="B193" s="9" t="n">
        <v>189</v>
      </c>
      <c r="C193" s="6"/>
      <c r="D193" s="4"/>
      <c r="E193" s="14"/>
      <c r="F193" s="6"/>
      <c r="G193" s="6"/>
    </row>
    <row r="194" customFormat="false" ht="15" hidden="false" customHeight="true" outlineLevel="0" collapsed="false">
      <c r="B194" s="9" t="n">
        <v>190</v>
      </c>
      <c r="C194" s="6"/>
      <c r="D194" s="4"/>
      <c r="E194" s="14"/>
      <c r="F194" s="6"/>
      <c r="G194" s="6"/>
    </row>
    <row r="195" customFormat="false" ht="15" hidden="false" customHeight="true" outlineLevel="0" collapsed="false">
      <c r="B195" s="9" t="n">
        <v>191</v>
      </c>
      <c r="C195" s="6"/>
      <c r="D195" s="4"/>
      <c r="E195" s="14"/>
      <c r="F195" s="6"/>
      <c r="G195" s="6"/>
    </row>
    <row r="196" customFormat="false" ht="15" hidden="false" customHeight="true" outlineLevel="0" collapsed="false">
      <c r="B196" s="9" t="n">
        <v>192</v>
      </c>
      <c r="C196" s="6"/>
      <c r="D196" s="4"/>
      <c r="E196" s="14"/>
      <c r="F196" s="6"/>
      <c r="G196" s="6"/>
    </row>
    <row r="197" customFormat="false" ht="15" hidden="false" customHeight="true" outlineLevel="0" collapsed="false">
      <c r="B197" s="9" t="n">
        <v>193</v>
      </c>
      <c r="C197" s="6"/>
      <c r="D197" s="4"/>
      <c r="E197" s="14"/>
      <c r="F197" s="6"/>
      <c r="G197" s="6"/>
    </row>
    <row r="198" customFormat="false" ht="15" hidden="false" customHeight="true" outlineLevel="0" collapsed="false">
      <c r="B198" s="9" t="n">
        <v>194</v>
      </c>
      <c r="C198" s="6"/>
      <c r="D198" s="4"/>
      <c r="E198" s="14"/>
      <c r="F198" s="6"/>
      <c r="G198" s="6"/>
    </row>
    <row r="199" customFormat="false" ht="15" hidden="false" customHeight="true" outlineLevel="0" collapsed="false">
      <c r="B199" s="9" t="n">
        <v>195</v>
      </c>
      <c r="C199" s="6"/>
      <c r="D199" s="4"/>
      <c r="E199" s="14"/>
      <c r="F199" s="6"/>
      <c r="G199" s="6"/>
    </row>
    <row r="200" customFormat="false" ht="15" hidden="false" customHeight="true" outlineLevel="0" collapsed="false">
      <c r="B200" s="9" t="n">
        <v>196</v>
      </c>
      <c r="C200" s="6"/>
      <c r="D200" s="4"/>
      <c r="E200" s="14"/>
      <c r="F200" s="6"/>
      <c r="G200" s="6"/>
    </row>
    <row r="201" customFormat="false" ht="15" hidden="false" customHeight="true" outlineLevel="0" collapsed="false">
      <c r="B201" s="9" t="n">
        <v>197</v>
      </c>
      <c r="C201" s="6"/>
      <c r="D201" s="4"/>
      <c r="E201" s="14"/>
      <c r="F201" s="6"/>
      <c r="G201" s="6"/>
    </row>
    <row r="202" customFormat="false" ht="15" hidden="false" customHeight="true" outlineLevel="0" collapsed="false">
      <c r="B202" s="9" t="n">
        <v>198</v>
      </c>
      <c r="C202" s="6"/>
      <c r="D202" s="4"/>
      <c r="E202" s="14"/>
      <c r="F202" s="6"/>
      <c r="G202" s="6"/>
    </row>
    <row r="203" customFormat="false" ht="15" hidden="false" customHeight="true" outlineLevel="0" collapsed="false">
      <c r="B203" s="9" t="n">
        <v>199</v>
      </c>
      <c r="C203" s="6"/>
      <c r="D203" s="4"/>
      <c r="E203" s="14"/>
      <c r="F203" s="6"/>
      <c r="G203" s="6"/>
    </row>
    <row r="204" customFormat="false" ht="15" hidden="false" customHeight="true" outlineLevel="0" collapsed="false">
      <c r="B204" s="9" t="n">
        <v>200</v>
      </c>
      <c r="C204" s="6"/>
      <c r="D204" s="4"/>
      <c r="E204" s="14"/>
      <c r="F204" s="6"/>
      <c r="G204" s="6"/>
    </row>
  </sheetData>
  <mergeCells count="1">
    <mergeCell ref="B2:H2"/>
  </mergeCells>
  <dataValidations count="1">
    <dataValidation allowBlank="false" errorStyle="stop" operator="between" showDropDown="false" showErrorMessage="false" showInputMessage="false" sqref="F5:F204" type="list">
      <formula1>"연차,반차(오전),반차(오후),병가,경조사,기타"</formula1>
      <formula2>0</formula2>
    </dataValidation>
  </dataValidation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7" min="2" style="1" width="14"/>
    <col collapsed="false" customWidth="true" hidden="false" outlineLevel="0" max="8" min="8" style="1" width="4"/>
  </cols>
  <sheetData>
    <row r="2" customFormat="false" ht="19.5" hidden="false" customHeight="true" outlineLevel="0" collapsed="false">
      <c r="B2" s="2" t="s">
        <v>21</v>
      </c>
      <c r="C2" s="2"/>
      <c r="D2" s="2"/>
      <c r="E2" s="2"/>
      <c r="F2" s="2"/>
      <c r="G2" s="2"/>
    </row>
    <row r="4" customFormat="false" ht="15" hidden="false" customHeight="true" outlineLevel="0" collapsed="false">
      <c r="B4" s="3" t="s">
        <v>22</v>
      </c>
      <c r="C4" s="15" t="n">
        <f aca="false">COUNTA(직원목록!C5:C34)</f>
        <v>0</v>
      </c>
      <c r="D4" s="3" t="s">
        <v>23</v>
      </c>
      <c r="E4" s="16" t="str">
        <f aca="false">IFERROR(AVERAGE(직원목록!J5:J34),"")</f>
        <v/>
      </c>
    </row>
    <row r="5" customFormat="false" ht="15" hidden="false" customHeight="true" outlineLevel="0" collapsed="false">
      <c r="B5" s="3" t="s">
        <v>24</v>
      </c>
      <c r="C5" s="17" t="n">
        <f aca="false">SUM(직원목록!G5:G34)</f>
        <v>0</v>
      </c>
      <c r="D5" s="3" t="s">
        <v>25</v>
      </c>
      <c r="E5" s="17" t="n">
        <f aca="false">SUM(직원목록!H5:H34)</f>
        <v>0</v>
      </c>
      <c r="F5" s="3" t="s">
        <v>26</v>
      </c>
      <c r="G5" s="18" t="n">
        <f aca="false">SUM(직원목록!I5:I34)</f>
        <v>0</v>
      </c>
    </row>
    <row r="8" customFormat="false" ht="15" hidden="false" customHeight="true" outlineLevel="0" collapsed="false">
      <c r="B8" s="19" t="s">
        <v>27</v>
      </c>
      <c r="C8" s="19"/>
      <c r="D8" s="19"/>
      <c r="E8" s="19"/>
      <c r="F8" s="19"/>
      <c r="G8" s="19"/>
    </row>
    <row r="9" customFormat="false" ht="15" hidden="false" customHeight="true" outlineLevel="0" collapsed="false">
      <c r="B9" s="20" t="s">
        <v>28</v>
      </c>
      <c r="C9" s="10" t="n">
        <f aca="false">SUMPRODUCT((MONTH(사용기록!D5:D204)=1)*(사용기록!E5:E204))</f>
        <v>0</v>
      </c>
    </row>
    <row r="10" customFormat="false" ht="15" hidden="false" customHeight="true" outlineLevel="0" collapsed="false">
      <c r="B10" s="20" t="s">
        <v>29</v>
      </c>
      <c r="C10" s="10" t="n">
        <f aca="false">SUMPRODUCT((MONTH(사용기록!D5:D204)=2)*(사용기록!E5:E204))</f>
        <v>0</v>
      </c>
    </row>
    <row r="11" customFormat="false" ht="15" hidden="false" customHeight="true" outlineLevel="0" collapsed="false">
      <c r="B11" s="20" t="s">
        <v>30</v>
      </c>
      <c r="C11" s="10" t="n">
        <f aca="false">SUMPRODUCT((MONTH(사용기록!D5:D204)=3)*(사용기록!E5:E204))</f>
        <v>0</v>
      </c>
    </row>
    <row r="12" customFormat="false" ht="15" hidden="false" customHeight="true" outlineLevel="0" collapsed="false">
      <c r="B12" s="20" t="s">
        <v>31</v>
      </c>
      <c r="C12" s="10" t="n">
        <f aca="false">SUMPRODUCT((MONTH(사용기록!D5:D204)=4)*(사용기록!E5:E204))</f>
        <v>0</v>
      </c>
    </row>
    <row r="13" customFormat="false" ht="15" hidden="false" customHeight="true" outlineLevel="0" collapsed="false">
      <c r="B13" s="20" t="s">
        <v>32</v>
      </c>
      <c r="C13" s="10" t="n">
        <f aca="false">SUMPRODUCT((MONTH(사용기록!D5:D204)=5)*(사용기록!E5:E204))</f>
        <v>0</v>
      </c>
    </row>
    <row r="14" customFormat="false" ht="15" hidden="false" customHeight="true" outlineLevel="0" collapsed="false">
      <c r="B14" s="20" t="s">
        <v>33</v>
      </c>
      <c r="C14" s="10" t="n">
        <f aca="false">SUMPRODUCT((MONTH(사용기록!D5:D204)=6)*(사용기록!E5:E204))</f>
        <v>0</v>
      </c>
    </row>
    <row r="15" customFormat="false" ht="15" hidden="false" customHeight="true" outlineLevel="0" collapsed="false">
      <c r="B15" s="20" t="s">
        <v>34</v>
      </c>
      <c r="C15" s="10" t="n">
        <f aca="false">SUMPRODUCT((MONTH(사용기록!D5:D204)=7)*(사용기록!E5:E204))</f>
        <v>0</v>
      </c>
    </row>
    <row r="16" customFormat="false" ht="15" hidden="false" customHeight="true" outlineLevel="0" collapsed="false">
      <c r="B16" s="20" t="s">
        <v>35</v>
      </c>
      <c r="C16" s="10" t="n">
        <f aca="false">SUMPRODUCT((MONTH(사용기록!D5:D204)=8)*(사용기록!E5:E204))</f>
        <v>0</v>
      </c>
    </row>
    <row r="17" customFormat="false" ht="15" hidden="false" customHeight="true" outlineLevel="0" collapsed="false">
      <c r="B17" s="20" t="s">
        <v>36</v>
      </c>
      <c r="C17" s="10" t="n">
        <f aca="false">SUMPRODUCT((MONTH(사용기록!D5:D204)=9)*(사용기록!E5:E204))</f>
        <v>0</v>
      </c>
    </row>
    <row r="18" customFormat="false" ht="15" hidden="false" customHeight="true" outlineLevel="0" collapsed="false">
      <c r="B18" s="20" t="s">
        <v>37</v>
      </c>
      <c r="C18" s="10" t="n">
        <f aca="false">SUMPRODUCT((MONTH(사용기록!D5:D204)=10)*(사용기록!E5:E204))</f>
        <v>0</v>
      </c>
    </row>
    <row r="19" customFormat="false" ht="15" hidden="false" customHeight="true" outlineLevel="0" collapsed="false">
      <c r="B19" s="20" t="s">
        <v>38</v>
      </c>
      <c r="C19" s="10" t="n">
        <f aca="false">SUMPRODUCT((MONTH(사용기록!D5:D204)=11)*(사용기록!E5:E204))</f>
        <v>0</v>
      </c>
    </row>
    <row r="20" customFormat="false" ht="15" hidden="false" customHeight="true" outlineLevel="0" collapsed="false">
      <c r="B20" s="20" t="s">
        <v>39</v>
      </c>
      <c r="C20" s="10" t="n">
        <f aca="false">SUMPRODUCT((MONTH(사용기록!D5:D204)=12)*(사용기록!E5:E204))</f>
        <v>0</v>
      </c>
    </row>
  </sheetData>
  <mergeCells count="2">
    <mergeCell ref="B2:G2"/>
    <mergeCell ref="B8:G8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2026-03-18T13:27:08Z</dcterms:created>
  <dc:creator>openpyxl</dc:creator>
  <dc:description/>
  <dc:language>en-US</dc:language>
  <cp:lastModifiedBy/>
  <dcterms:modified xsi:type="dcterms:W3CDTF">2026-03-18T13:27:24Z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