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ducts" sheetId="1" state="visible" r:id="rId3"/>
    <sheet name="Transactions" sheetId="2" state="visible" r:id="rId4"/>
    <sheet name="Stock Statu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<sst xmlns="http://schemas.openxmlformats.org/spreadsheetml/2006/main" count="66" uniqueCount="55">
  <si>
    <t xml:space="preserve">📦 Product Master</t>
  </si>
  <si>
    <t xml:space="preserve">SKU</t>
  </si>
  <si>
    <t xml:space="preserve">Product Name</t>
  </si>
  <si>
    <t xml:space="preserve">Category</t>
  </si>
  <si>
    <t xml:space="preserve">Unit</t>
  </si>
  <si>
    <t xml:space="preserve">Cost</t>
  </si>
  <si>
    <t xml:space="preserve">Sell Price</t>
  </si>
  <si>
    <t xml:space="preserve">Safety Stock</t>
  </si>
  <si>
    <t xml:space="preserve">Location</t>
  </si>
  <si>
    <t xml:space="preserve">Notes</t>
  </si>
  <si>
    <t xml:space="preserve">SKU001</t>
  </si>
  <si>
    <t xml:space="preserve">Laptop Stand</t>
  </si>
  <si>
    <t xml:space="preserve">Office</t>
  </si>
  <si>
    <t xml:space="preserve">A-1-01</t>
  </si>
  <si>
    <t xml:space="preserve">SKU002</t>
  </si>
  <si>
    <t xml:space="preserve">Wireless Mouse</t>
  </si>
  <si>
    <t xml:space="preserve">Electronics</t>
  </si>
  <si>
    <t xml:space="preserve">A-1-02</t>
  </si>
  <si>
    <t xml:space="preserve">Bluetooth</t>
  </si>
  <si>
    <t xml:space="preserve">SKU003</t>
  </si>
  <si>
    <t xml:space="preserve">USB-C Hub</t>
  </si>
  <si>
    <t xml:space="preserve">A-1-03</t>
  </si>
  <si>
    <t xml:space="preserve">7-port</t>
  </si>
  <si>
    <t xml:space="preserve">SKU004</t>
  </si>
  <si>
    <t xml:space="preserve">Monitor Arm</t>
  </si>
  <si>
    <t xml:space="preserve">A-2-01</t>
  </si>
  <si>
    <t xml:space="preserve">Dual</t>
  </si>
  <si>
    <t xml:space="preserve">SKU005</t>
  </si>
  <si>
    <t xml:space="preserve">Keyboard</t>
  </si>
  <si>
    <t xml:space="preserve">A-2-02</t>
  </si>
  <si>
    <t xml:space="preserve">Mechanical</t>
  </si>
  <si>
    <t xml:space="preserve">📦 Stock Transactions</t>
  </si>
  <si>
    <t xml:space="preserve">Date</t>
  </si>
  <si>
    <t xml:space="preserve">Type</t>
  </si>
  <si>
    <t xml:space="preserve">Product</t>
  </si>
  <si>
    <t xml:space="preserve">Qty</t>
  </si>
  <si>
    <t xml:space="preserve">Unit Price</t>
  </si>
  <si>
    <t xml:space="preserve">Amount</t>
  </si>
  <si>
    <t xml:space="preserve">Vendor/Customer</t>
  </si>
  <si>
    <t xml:space="preserve">Receive</t>
  </si>
  <si>
    <t xml:space="preserve">Wholesale Co</t>
  </si>
  <si>
    <t xml:space="preserve">Ship</t>
  </si>
  <si>
    <t xml:space="preserve">ABC Corp</t>
  </si>
  <si>
    <t xml:space="preserve">TechSol Inc</t>
  </si>
  <si>
    <t xml:space="preserve">📊 Current Stock Status</t>
  </si>
  <si>
    <t xml:space="preserve">Initial</t>
  </si>
  <si>
    <t xml:space="preserve">Received</t>
  </si>
  <si>
    <t xml:space="preserve">Shipped</t>
  </si>
  <si>
    <t xml:space="preserve">Returned</t>
  </si>
  <si>
    <t xml:space="preserve">Scrapped</t>
  </si>
  <si>
    <t xml:space="preserve">Current</t>
  </si>
  <si>
    <t xml:space="preserve">Safety</t>
  </si>
  <si>
    <t xml:space="preserve">Status</t>
  </si>
  <si>
    <t xml:space="preserve">Value</t>
  </si>
  <si>
    <t xml:space="preserve">Total Inventory Value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</si>
</sst>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yyyy\-mm\-dd"/>
    <numFmt numFmtId="167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CC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2EFDA"/>
        </patternFill>
      </fill>
    </dxf>
    <dxf>
      <fill>
        <patternFill>
          <bgColor rgb="FFD6E4F0"/>
        </patternFill>
      </fill>
    </dxf>
    <dxf>
      <fill>
        <patternFill>
          <bgColor rgb="FFFCE4EC"/>
        </patternFill>
      </fill>
    </dxf>
    <dxf>
      <fill>
        <patternFill>
          <bgColor rgb="FFFFF2C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6"/>
    <col collapsed="false" customWidth="true" hidden="false" outlineLevel="0" max="6" min="6" style="0" width="10"/>
    <col collapsed="false" customWidth="true" hidden="false" outlineLevel="0" max="8" min="7" style="0" width="12"/>
    <col collapsed="false" customWidth="true" hidden="false" outlineLevel="0" max="9" min="9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15" hidden="false" customHeight="false" outlineLevel="0" collapsed="false">
      <c r="B5" s="3" t="s">
        <v>10</v>
      </c>
      <c r="C5" s="3" t="s">
        <v>11</v>
      </c>
      <c r="D5" s="3" t="s">
        <v>12</v>
      </c>
      <c r="E5" s="3" t="n">
        <v>1</v>
      </c>
      <c r="F5" s="4" t="n">
        <v>25</v>
      </c>
      <c r="G5" s="4" t="n">
        <v>45</v>
      </c>
      <c r="H5" s="5" t="n">
        <v>20</v>
      </c>
      <c r="I5" s="6" t="s">
        <v>13</v>
      </c>
      <c r="J5" s="6"/>
    </row>
    <row r="6" customFormat="false" ht="15" hidden="false" customHeight="false" outlineLevel="0" collapsed="false">
      <c r="B6" s="7" t="s">
        <v>14</v>
      </c>
      <c r="C6" s="7" t="s">
        <v>15</v>
      </c>
      <c r="D6" s="7" t="s">
        <v>16</v>
      </c>
      <c r="E6" s="7" t="n">
        <v>1</v>
      </c>
      <c r="F6" s="8" t="n">
        <v>12</v>
      </c>
      <c r="G6" s="8" t="n">
        <v>22</v>
      </c>
      <c r="H6" s="9" t="n">
        <v>30</v>
      </c>
      <c r="I6" s="10" t="s">
        <v>17</v>
      </c>
      <c r="J6" s="10" t="s">
        <v>18</v>
      </c>
    </row>
    <row r="7" customFormat="false" ht="15" hidden="false" customHeight="false" outlineLevel="0" collapsed="false">
      <c r="B7" s="3" t="s">
        <v>19</v>
      </c>
      <c r="C7" s="3" t="s">
        <v>20</v>
      </c>
      <c r="D7" s="3" t="s">
        <v>16</v>
      </c>
      <c r="E7" s="3" t="n">
        <v>1</v>
      </c>
      <c r="F7" s="4" t="n">
        <v>18</v>
      </c>
      <c r="G7" s="4" t="n">
        <v>35</v>
      </c>
      <c r="H7" s="5" t="n">
        <v>15</v>
      </c>
      <c r="I7" s="6" t="s">
        <v>21</v>
      </c>
      <c r="J7" s="6" t="s">
        <v>22</v>
      </c>
    </row>
    <row r="8" customFormat="false" ht="15" hidden="false" customHeight="false" outlineLevel="0" collapsed="false">
      <c r="B8" s="7" t="s">
        <v>23</v>
      </c>
      <c r="C8" s="7" t="s">
        <v>24</v>
      </c>
      <c r="D8" s="7" t="s">
        <v>12</v>
      </c>
      <c r="E8" s="7" t="n">
        <v>1</v>
      </c>
      <c r="F8" s="8" t="n">
        <v>35</v>
      </c>
      <c r="G8" s="8" t="n">
        <v>65</v>
      </c>
      <c r="H8" s="9" t="n">
        <v>10</v>
      </c>
      <c r="I8" s="10" t="s">
        <v>25</v>
      </c>
      <c r="J8" s="10" t="s">
        <v>26</v>
      </c>
    </row>
    <row r="9" customFormat="false" ht="15" hidden="false" customHeight="false" outlineLevel="0" collapsed="false">
      <c r="B9" s="3" t="s">
        <v>27</v>
      </c>
      <c r="C9" s="3" t="s">
        <v>28</v>
      </c>
      <c r="D9" s="3" t="s">
        <v>16</v>
      </c>
      <c r="E9" s="3" t="n">
        <v>1</v>
      </c>
      <c r="F9" s="4" t="n">
        <v>45</v>
      </c>
      <c r="G9" s="4" t="n">
        <v>79</v>
      </c>
      <c r="H9" s="5" t="n">
        <v>20</v>
      </c>
      <c r="I9" s="6" t="s">
        <v>29</v>
      </c>
      <c r="J9" s="6" t="s">
        <v>30</v>
      </c>
    </row>
    <row r="10" customFormat="false" ht="15" hidden="false" customHeight="false" outlineLevel="0" collapsed="false">
      <c r="B10" s="7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</row>
    <row r="12" customFormat="false" ht="15" hidden="false" customHeight="false" outlineLevel="0" collapsed="false">
      <c r="B12" s="7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</row>
    <row r="14" customFormat="false" ht="15" hidden="false" customHeight="false" outlineLevel="0" collapsed="false">
      <c r="B14" s="7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</row>
    <row r="16" customFormat="false" ht="15" hidden="false" customHeight="false" outlineLevel="0" collapsed="false">
      <c r="B16" s="7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B17" s="3"/>
      <c r="C17" s="3"/>
      <c r="D17" s="3"/>
      <c r="E17" s="3"/>
      <c r="F17" s="3"/>
      <c r="G17" s="3"/>
      <c r="H17" s="3"/>
      <c r="I17" s="3"/>
      <c r="J17" s="3"/>
    </row>
    <row r="18" customFormat="false" ht="15" hidden="false" customHeight="false" outlineLevel="0" collapsed="false">
      <c r="B18" s="7"/>
      <c r="C18" s="7"/>
      <c r="D18" s="7"/>
      <c r="E18" s="7"/>
      <c r="F18" s="7"/>
      <c r="G18" s="7"/>
      <c r="H18" s="7"/>
      <c r="I18" s="7"/>
      <c r="J18" s="7"/>
    </row>
    <row r="19" customFormat="false" ht="15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</row>
    <row r="20" customFormat="false" ht="15" hidden="false" customHeight="false" outlineLevel="0" collapsed="false">
      <c r="B20" s="7"/>
      <c r="C20" s="7"/>
      <c r="D20" s="7"/>
      <c r="E20" s="7"/>
      <c r="F20" s="7"/>
      <c r="G20" s="7"/>
      <c r="H20" s="7"/>
      <c r="I20" s="7"/>
      <c r="J20" s="7"/>
    </row>
    <row r="21" customFormat="false" ht="15" hidden="false" customHeight="false" outlineLevel="0" collapsed="false">
      <c r="B21" s="3"/>
      <c r="C21" s="3"/>
      <c r="D21" s="3"/>
      <c r="E21" s="3"/>
      <c r="F21" s="3"/>
      <c r="G21" s="3"/>
      <c r="H21" s="3"/>
      <c r="I21" s="3"/>
      <c r="J21" s="3"/>
    </row>
    <row r="22" customFormat="false" ht="15" hidden="false" customHeight="false" outlineLevel="0" collapsed="false">
      <c r="B22" s="7"/>
      <c r="C22" s="7"/>
      <c r="D22" s="7"/>
      <c r="E22" s="7"/>
      <c r="F22" s="7"/>
      <c r="G22" s="7"/>
      <c r="H22" s="7"/>
      <c r="I22" s="7"/>
      <c r="J22" s="7"/>
    </row>
    <row r="23" customFormat="false" ht="15" hidden="false" customHeight="false" outlineLevel="0" collapsed="false">
      <c r="B23" s="3"/>
      <c r="C23" s="3"/>
      <c r="D23" s="3"/>
      <c r="E23" s="3"/>
      <c r="F23" s="3"/>
      <c r="G23" s="3"/>
      <c r="H23" s="3"/>
      <c r="I23" s="3"/>
      <c r="J23" s="3"/>
    </row>
    <row r="24" customFormat="false" ht="15" hidden="false" customHeight="false" outlineLevel="0" collapsed="false"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5" hidden="false" customHeight="false" outlineLevel="0" collapsed="false">
      <c r="B25" s="3"/>
      <c r="C25" s="3"/>
      <c r="D25" s="3"/>
      <c r="E25" s="3"/>
      <c r="F25" s="3"/>
      <c r="G25" s="3"/>
      <c r="H25" s="3"/>
      <c r="I25" s="3"/>
      <c r="J25" s="3"/>
    </row>
    <row r="26" customFormat="false" ht="15" hidden="false" customHeight="false" outlineLevel="0" collapsed="false">
      <c r="B26" s="7"/>
      <c r="C26" s="7"/>
      <c r="D26" s="7"/>
      <c r="E26" s="7"/>
      <c r="F26" s="7"/>
      <c r="G26" s="7"/>
      <c r="H26" s="7"/>
      <c r="I26" s="7"/>
      <c r="J26" s="7"/>
    </row>
    <row r="27" customFormat="false" ht="15" hidden="false" customHeight="false" outlineLevel="0" collapsed="false">
      <c r="B27" s="3"/>
      <c r="C27" s="3"/>
      <c r="D27" s="3"/>
      <c r="E27" s="3"/>
      <c r="F27" s="3"/>
      <c r="G27" s="3"/>
      <c r="H27" s="3"/>
      <c r="I27" s="3"/>
      <c r="J27" s="3"/>
    </row>
    <row r="28" customFormat="false" ht="15" hidden="false" customHeight="false" outlineLevel="0" collapsed="false">
      <c r="B28" s="7"/>
      <c r="C28" s="7"/>
      <c r="D28" s="7"/>
      <c r="E28" s="7"/>
      <c r="F28" s="7"/>
      <c r="G28" s="7"/>
      <c r="H28" s="7"/>
      <c r="I28" s="7"/>
      <c r="J28" s="7"/>
    </row>
    <row r="29" customFormat="false" ht="15" hidden="false" customHeight="false" outlineLevel="0" collapsed="false">
      <c r="B29" s="3"/>
      <c r="C29" s="3"/>
      <c r="D29" s="3"/>
      <c r="E29" s="3"/>
      <c r="F29" s="3"/>
      <c r="G29" s="3"/>
      <c r="H29" s="3"/>
      <c r="I29" s="3"/>
      <c r="J29" s="3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</row>
    <row r="31" customFormat="false" ht="15" hidden="false" customHeight="false" outlineLevel="0" collapsed="false">
      <c r="B31" s="3"/>
      <c r="C31" s="3"/>
      <c r="D31" s="3"/>
      <c r="E31" s="3"/>
      <c r="F31" s="3"/>
      <c r="G31" s="3"/>
      <c r="H31" s="3"/>
      <c r="I31" s="3"/>
      <c r="J31" s="3"/>
    </row>
    <row r="32" customFormat="false" ht="1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</row>
    <row r="33" customFormat="false" ht="15" hidden="false" customHeight="false" outlineLevel="0" collapsed="false">
      <c r="B33" s="3"/>
      <c r="C33" s="3"/>
      <c r="D33" s="3"/>
      <c r="E33" s="3"/>
      <c r="F33" s="3"/>
      <c r="G33" s="3"/>
      <c r="H33" s="3"/>
      <c r="I33" s="3"/>
      <c r="J33" s="3"/>
    </row>
    <row r="34" customFormat="false" ht="15" hidden="false" customHeight="false" outlineLevel="0" collapsed="false">
      <c r="B34" s="7"/>
      <c r="C34" s="7"/>
      <c r="D34" s="7"/>
      <c r="E34" s="7"/>
      <c r="F34" s="7"/>
      <c r="G34" s="7"/>
      <c r="H34" s="7"/>
      <c r="I34" s="7"/>
      <c r="J34" s="7"/>
    </row>
    <row r="35" customFormat="false" ht="15" hidden="false" customHeight="false" outlineLevel="0" collapsed="false">
      <c r="B35" s="3"/>
      <c r="C35" s="3"/>
      <c r="D35" s="3"/>
      <c r="E35" s="3"/>
      <c r="F35" s="3"/>
      <c r="G35" s="3"/>
      <c r="H35" s="3"/>
      <c r="I35" s="3"/>
      <c r="J35" s="3"/>
    </row>
    <row r="36" customFormat="false" ht="15" hidden="false" customHeight="false" outlineLevel="0" collapsed="false">
      <c r="B36" s="7"/>
      <c r="C36" s="7"/>
      <c r="D36" s="7"/>
      <c r="E36" s="7"/>
      <c r="F36" s="7"/>
      <c r="G36" s="7"/>
      <c r="H36" s="7"/>
      <c r="I36" s="7"/>
      <c r="J36" s="7"/>
    </row>
    <row r="37" customFormat="false" ht="1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</row>
    <row r="38" customFormat="false" ht="15" hidden="false" customHeight="false" outlineLevel="0" collapsed="false">
      <c r="B38" s="7"/>
      <c r="C38" s="7"/>
      <c r="D38" s="7"/>
      <c r="E38" s="7"/>
      <c r="F38" s="7"/>
      <c r="G38" s="7"/>
      <c r="H38" s="7"/>
      <c r="I38" s="7"/>
      <c r="J38" s="7"/>
    </row>
    <row r="39" customFormat="false" ht="15" hidden="false" customHeight="false" outlineLevel="0" collapsed="false">
      <c r="B39" s="3"/>
      <c r="C39" s="3"/>
      <c r="D39" s="3"/>
      <c r="E39" s="3"/>
      <c r="F39" s="3"/>
      <c r="G39" s="3"/>
      <c r="H39" s="3"/>
      <c r="I39" s="3"/>
      <c r="J39" s="3"/>
    </row>
    <row r="40" customFormat="false" ht="15" hidden="false" customHeight="false" outlineLevel="0" collapsed="false">
      <c r="B40" s="7"/>
      <c r="C40" s="7"/>
      <c r="D40" s="7"/>
      <c r="E40" s="7"/>
      <c r="F40" s="7"/>
      <c r="G40" s="7"/>
      <c r="H40" s="7"/>
      <c r="I40" s="7"/>
      <c r="J40" s="7"/>
    </row>
    <row r="41" customFormat="false" ht="15" hidden="false" customHeight="false" outlineLevel="0" collapsed="false">
      <c r="B41" s="3"/>
      <c r="C41" s="3"/>
      <c r="D41" s="3"/>
      <c r="E41" s="3"/>
      <c r="F41" s="3"/>
      <c r="G41" s="3"/>
      <c r="H41" s="3"/>
      <c r="I41" s="3"/>
      <c r="J41" s="3"/>
    </row>
    <row r="42" customFormat="false" ht="1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</row>
    <row r="43" customFormat="false" ht="1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</row>
    <row r="44" customFormat="false" ht="1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</row>
    <row r="45" customFormat="false" ht="1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</row>
    <row r="47" customFormat="false" ht="15" hidden="false" customHeight="false" outlineLevel="0" collapsed="false">
      <c r="B47" s="3"/>
      <c r="C47" s="3"/>
      <c r="D47" s="3"/>
      <c r="E47" s="3"/>
      <c r="F47" s="3"/>
      <c r="G47" s="3"/>
      <c r="H47" s="3"/>
      <c r="I47" s="3"/>
      <c r="J47" s="3"/>
    </row>
    <row r="48" customFormat="false" ht="1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</row>
    <row r="49" customFormat="false" ht="15" hidden="false" customHeight="false" outlineLevel="0" collapsed="false">
      <c r="B49" s="3"/>
      <c r="C49" s="3"/>
      <c r="D49" s="3"/>
      <c r="E49" s="3"/>
      <c r="F49" s="3"/>
      <c r="G49" s="3"/>
      <c r="H49" s="3"/>
      <c r="I49" s="3"/>
      <c r="J49" s="3"/>
    </row>
    <row r="50" customFormat="false" ht="1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</row>
    <row r="51" customFormat="false" ht="15" hidden="false" customHeight="false" outlineLevel="0" collapsed="false">
      <c r="B51" s="3"/>
      <c r="C51" s="3"/>
      <c r="D51" s="3"/>
      <c r="E51" s="3"/>
      <c r="F51" s="3"/>
      <c r="G51" s="3"/>
      <c r="H51" s="3"/>
      <c r="I51" s="3"/>
      <c r="J51" s="3"/>
    </row>
    <row r="52" customFormat="false" ht="1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</row>
    <row r="53" customFormat="false" ht="1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</row>
    <row r="54" customFormat="false" ht="1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3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6"/>
    <col collapsed="false" customWidth="true" hidden="false" outlineLevel="0" max="8" min="7" style="0" width="12"/>
    <col collapsed="false" customWidth="true" hidden="false" outlineLevel="0" max="9" min="9" style="0" width="16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31</v>
      </c>
    </row>
    <row r="4" customFormat="false" ht="15" hidden="false" customHeight="false" outlineLevel="0" collapsed="false">
      <c r="B4" s="2" t="s">
        <v>32</v>
      </c>
      <c r="C4" s="2" t="s">
        <v>33</v>
      </c>
      <c r="D4" s="2" t="s">
        <v>1</v>
      </c>
      <c r="E4" s="2" t="s">
        <v>34</v>
      </c>
      <c r="F4" s="2" t="s">
        <v>35</v>
      </c>
      <c r="G4" s="2" t="s">
        <v>36</v>
      </c>
      <c r="H4" s="2" t="s">
        <v>37</v>
      </c>
      <c r="I4" s="2" t="s">
        <v>38</v>
      </c>
      <c r="J4" s="2" t="s">
        <v>9</v>
      </c>
    </row>
    <row r="5" customFormat="false" ht="15" hidden="false" customHeight="false" outlineLevel="0" collapsed="false">
      <c r="B5" s="11" t="n">
        <v>46027</v>
      </c>
      <c r="C5" s="3" t="s">
        <v>39</v>
      </c>
      <c r="D5" s="3" t="s">
        <v>10</v>
      </c>
      <c r="E5" s="12" t="str">
        <f aca="false">IFERROR(VLOOKUP(D5,Products!B5:J54,2,FALSE()),"")</f>
        <v>Laptop Stand</v>
      </c>
      <c r="F5" s="3" t="n">
        <v>20</v>
      </c>
      <c r="G5" s="13" t="n">
        <f aca="false">IFERROR(IF(C5="Ship",VLOOKUP(D5,Products!B5:J54,6,FALSE()),VLOOKUP(D5,Products!B5:J54,5,FALSE())),0)</f>
        <v>25</v>
      </c>
      <c r="H5" s="14" t="n">
        <f aca="false">IF(OR(F5="",G5=""),0,F5*G5)</f>
        <v>500</v>
      </c>
      <c r="I5" s="6" t="s">
        <v>40</v>
      </c>
      <c r="J5" s="12"/>
    </row>
    <row r="6" customFormat="false" ht="15" hidden="false" customHeight="false" outlineLevel="0" collapsed="false">
      <c r="B6" s="15" t="n">
        <v>46030</v>
      </c>
      <c r="C6" s="7" t="s">
        <v>41</v>
      </c>
      <c r="D6" s="7" t="s">
        <v>10</v>
      </c>
      <c r="E6" s="16" t="str">
        <f aca="false">IFERROR(VLOOKUP(D6,Products!B5:J54,2,FALSE()),"")</f>
        <v>Laptop Stand</v>
      </c>
      <c r="F6" s="7" t="n">
        <v>5</v>
      </c>
      <c r="G6" s="17" t="n">
        <f aca="false">IFERROR(IF(C6="Ship",VLOOKUP(D6,Products!B5:J54,6,FALSE()),VLOOKUP(D6,Products!B5:J54,5,FALSE())),0)</f>
        <v>45</v>
      </c>
      <c r="H6" s="18" t="n">
        <f aca="false">IF(OR(F6="",G6=""),0,F6*G6)</f>
        <v>225</v>
      </c>
      <c r="I6" s="10" t="s">
        <v>42</v>
      </c>
      <c r="J6" s="16"/>
    </row>
    <row r="7" customFormat="false" ht="15" hidden="false" customHeight="false" outlineLevel="0" collapsed="false">
      <c r="B7" s="11" t="n">
        <v>46034</v>
      </c>
      <c r="C7" s="3" t="s">
        <v>41</v>
      </c>
      <c r="D7" s="3" t="s">
        <v>19</v>
      </c>
      <c r="E7" s="12" t="str">
        <f aca="false">IFERROR(VLOOKUP(D7,Products!B5:J54,2,FALSE()),"")</f>
        <v>USB-C Hub</v>
      </c>
      <c r="F7" s="3" t="n">
        <v>3</v>
      </c>
      <c r="G7" s="13" t="n">
        <f aca="false">IFERROR(IF(C7="Ship",VLOOKUP(D7,Products!B5:J54,6,FALSE()),VLOOKUP(D7,Products!B5:J54,5,FALSE())),0)</f>
        <v>35</v>
      </c>
      <c r="H7" s="14" t="n">
        <f aca="false">IF(OR(F7="",G7=""),0,F7*G7)</f>
        <v>105</v>
      </c>
      <c r="I7" s="6" t="s">
        <v>43</v>
      </c>
      <c r="J7" s="12"/>
    </row>
    <row r="8" customFormat="false" ht="15" hidden="false" customHeight="false" outlineLevel="0" collapsed="false">
      <c r="B8" s="15"/>
      <c r="C8" s="7"/>
      <c r="D8" s="7"/>
      <c r="E8" s="16" t="str">
        <f aca="false">IFERROR(VLOOKUP(D8,Products!B5:J54,2,FALSE()),"")</f>
        <v/>
      </c>
      <c r="F8" s="7"/>
      <c r="G8" s="17" t="n">
        <f aca="false">IFERROR(IF(C8="Ship",VLOOKUP(D8,Products!B5:J54,6,FALSE()),VLOOKUP(D8,Products!B5:J54,5,FALSE())),0)</f>
        <v>0</v>
      </c>
      <c r="H8" s="18" t="n">
        <f aca="false">IF(OR(F8="",G8=""),0,F8*G8)</f>
        <v>0</v>
      </c>
      <c r="I8" s="10"/>
      <c r="J8" s="16"/>
    </row>
    <row r="9" customFormat="false" ht="15" hidden="false" customHeight="false" outlineLevel="0" collapsed="false">
      <c r="B9" s="11"/>
      <c r="C9" s="3"/>
      <c r="D9" s="3"/>
      <c r="E9" s="12" t="str">
        <f aca="false">IFERROR(VLOOKUP(D9,Products!B5:J54,2,FALSE()),"")</f>
        <v/>
      </c>
      <c r="F9" s="3"/>
      <c r="G9" s="13" t="n">
        <f aca="false">IFERROR(IF(C9="Ship",VLOOKUP(D9,Products!B5:J54,6,FALSE()),VLOOKUP(D9,Products!B5:J54,5,FALSE())),0)</f>
        <v>0</v>
      </c>
      <c r="H9" s="14" t="n">
        <f aca="false">IF(OR(F9="",G9=""),0,F9*G9)</f>
        <v>0</v>
      </c>
      <c r="I9" s="6"/>
      <c r="J9" s="12"/>
    </row>
    <row r="10" customFormat="false" ht="15" hidden="false" customHeight="false" outlineLevel="0" collapsed="false">
      <c r="B10" s="15"/>
      <c r="C10" s="7"/>
      <c r="D10" s="7"/>
      <c r="E10" s="16" t="str">
        <f aca="false">IFERROR(VLOOKUP(D10,Products!B5:J54,2,FALSE()),"")</f>
        <v/>
      </c>
      <c r="F10" s="7"/>
      <c r="G10" s="17" t="n">
        <f aca="false">IFERROR(IF(C10="Ship",VLOOKUP(D10,Products!B5:J54,6,FALSE()),VLOOKUP(D10,Products!B5:J54,5,FALSE())),0)</f>
        <v>0</v>
      </c>
      <c r="H10" s="18" t="n">
        <f aca="false">IF(OR(F10="",G10=""),0,F10*G10)</f>
        <v>0</v>
      </c>
      <c r="I10" s="10"/>
      <c r="J10" s="16"/>
    </row>
    <row r="11" customFormat="false" ht="15" hidden="false" customHeight="false" outlineLevel="0" collapsed="false">
      <c r="B11" s="11"/>
      <c r="C11" s="3"/>
      <c r="D11" s="3"/>
      <c r="E11" s="12" t="str">
        <f aca="false">IFERROR(VLOOKUP(D11,Products!B5:J54,2,FALSE()),"")</f>
        <v/>
      </c>
      <c r="F11" s="3"/>
      <c r="G11" s="13" t="n">
        <f aca="false">IFERROR(IF(C11="Ship",VLOOKUP(D11,Products!B5:J54,6,FALSE()),VLOOKUP(D11,Products!B5:J54,5,FALSE())),0)</f>
        <v>0</v>
      </c>
      <c r="H11" s="14" t="n">
        <f aca="false">IF(OR(F11="",G11=""),0,F11*G11)</f>
        <v>0</v>
      </c>
      <c r="I11" s="6"/>
      <c r="J11" s="12"/>
    </row>
    <row r="12" customFormat="false" ht="15" hidden="false" customHeight="false" outlineLevel="0" collapsed="false">
      <c r="B12" s="15"/>
      <c r="C12" s="7"/>
      <c r="D12" s="7"/>
      <c r="E12" s="16" t="str">
        <f aca="false">IFERROR(VLOOKUP(D12,Products!B5:J54,2,FALSE()),"")</f>
        <v/>
      </c>
      <c r="F12" s="7"/>
      <c r="G12" s="17" t="n">
        <f aca="false">IFERROR(IF(C12="Ship",VLOOKUP(D12,Products!B5:J54,6,FALSE()),VLOOKUP(D12,Products!B5:J54,5,FALSE())),0)</f>
        <v>0</v>
      </c>
      <c r="H12" s="18" t="n">
        <f aca="false">IF(OR(F12="",G12=""),0,F12*G12)</f>
        <v>0</v>
      </c>
      <c r="I12" s="10"/>
      <c r="J12" s="16"/>
    </row>
    <row r="13" customFormat="false" ht="15" hidden="false" customHeight="false" outlineLevel="0" collapsed="false">
      <c r="B13" s="11"/>
      <c r="C13" s="3"/>
      <c r="D13" s="3"/>
      <c r="E13" s="12" t="str">
        <f aca="false">IFERROR(VLOOKUP(D13,Products!B5:J54,2,FALSE()),"")</f>
        <v/>
      </c>
      <c r="F13" s="3"/>
      <c r="G13" s="13" t="n">
        <f aca="false">IFERROR(IF(C13="Ship",VLOOKUP(D13,Products!B5:J54,6,FALSE()),VLOOKUP(D13,Products!B5:J54,5,FALSE())),0)</f>
        <v>0</v>
      </c>
      <c r="H13" s="14" t="n">
        <f aca="false">IF(OR(F13="",G13=""),0,F13*G13)</f>
        <v>0</v>
      </c>
      <c r="I13" s="6"/>
      <c r="J13" s="12"/>
    </row>
    <row r="14" customFormat="false" ht="15" hidden="false" customHeight="false" outlineLevel="0" collapsed="false">
      <c r="B14" s="15"/>
      <c r="C14" s="7"/>
      <c r="D14" s="7"/>
      <c r="E14" s="16" t="str">
        <f aca="false">IFERROR(VLOOKUP(D14,Products!B5:J54,2,FALSE()),"")</f>
        <v/>
      </c>
      <c r="F14" s="7"/>
      <c r="G14" s="17" t="n">
        <f aca="false">IFERROR(IF(C14="Ship",VLOOKUP(D14,Products!B5:J54,6,FALSE()),VLOOKUP(D14,Products!B5:J54,5,FALSE())),0)</f>
        <v>0</v>
      </c>
      <c r="H14" s="18" t="n">
        <f aca="false">IF(OR(F14="",G14=""),0,F14*G14)</f>
        <v>0</v>
      </c>
      <c r="I14" s="10"/>
      <c r="J14" s="16"/>
    </row>
    <row r="15" customFormat="false" ht="15" hidden="false" customHeight="false" outlineLevel="0" collapsed="false">
      <c r="B15" s="11"/>
      <c r="C15" s="3"/>
      <c r="D15" s="3"/>
      <c r="E15" s="12" t="str">
        <f aca="false">IFERROR(VLOOKUP(D15,Products!B5:J54,2,FALSE()),"")</f>
        <v/>
      </c>
      <c r="F15" s="3"/>
      <c r="G15" s="13" t="n">
        <f aca="false">IFERROR(IF(C15="Ship",VLOOKUP(D15,Products!B5:J54,6,FALSE()),VLOOKUP(D15,Products!B5:J54,5,FALSE())),0)</f>
        <v>0</v>
      </c>
      <c r="H15" s="14" t="n">
        <f aca="false">IF(OR(F15="",G15=""),0,F15*G15)</f>
        <v>0</v>
      </c>
      <c r="I15" s="6"/>
      <c r="J15" s="12"/>
    </row>
    <row r="16" customFormat="false" ht="15" hidden="false" customHeight="false" outlineLevel="0" collapsed="false">
      <c r="B16" s="15"/>
      <c r="C16" s="7"/>
      <c r="D16" s="7"/>
      <c r="E16" s="16" t="str">
        <f aca="false">IFERROR(VLOOKUP(D16,Products!B5:J54,2,FALSE()),"")</f>
        <v/>
      </c>
      <c r="F16" s="7"/>
      <c r="G16" s="17" t="n">
        <f aca="false">IFERROR(IF(C16="Ship",VLOOKUP(D16,Products!B5:J54,6,FALSE()),VLOOKUP(D16,Products!B5:J54,5,FALSE())),0)</f>
        <v>0</v>
      </c>
      <c r="H16" s="18" t="n">
        <f aca="false">IF(OR(F16="",G16=""),0,F16*G16)</f>
        <v>0</v>
      </c>
      <c r="I16" s="10"/>
      <c r="J16" s="16"/>
    </row>
    <row r="17" customFormat="false" ht="15" hidden="false" customHeight="false" outlineLevel="0" collapsed="false">
      <c r="B17" s="11"/>
      <c r="C17" s="3"/>
      <c r="D17" s="3"/>
      <c r="E17" s="12" t="str">
        <f aca="false">IFERROR(VLOOKUP(D17,Products!B5:J54,2,FALSE()),"")</f>
        <v/>
      </c>
      <c r="F17" s="3"/>
      <c r="G17" s="13" t="n">
        <f aca="false">IFERROR(IF(C17="Ship",VLOOKUP(D17,Products!B5:J54,6,FALSE()),VLOOKUP(D17,Products!B5:J54,5,FALSE())),0)</f>
        <v>0</v>
      </c>
      <c r="H17" s="14" t="n">
        <f aca="false">IF(OR(F17="",G17=""),0,F17*G17)</f>
        <v>0</v>
      </c>
      <c r="I17" s="6"/>
      <c r="J17" s="12"/>
    </row>
    <row r="18" customFormat="false" ht="15" hidden="false" customHeight="false" outlineLevel="0" collapsed="false">
      <c r="B18" s="15"/>
      <c r="C18" s="7"/>
      <c r="D18" s="7"/>
      <c r="E18" s="16" t="str">
        <f aca="false">IFERROR(VLOOKUP(D18,Products!B5:J54,2,FALSE()),"")</f>
        <v/>
      </c>
      <c r="F18" s="7"/>
      <c r="G18" s="17" t="n">
        <f aca="false">IFERROR(IF(C18="Ship",VLOOKUP(D18,Products!B5:J54,6,FALSE()),VLOOKUP(D18,Products!B5:J54,5,FALSE())),0)</f>
        <v>0</v>
      </c>
      <c r="H18" s="18" t="n">
        <f aca="false">IF(OR(F18="",G18=""),0,F18*G18)</f>
        <v>0</v>
      </c>
      <c r="I18" s="10"/>
      <c r="J18" s="16"/>
    </row>
    <row r="19" customFormat="false" ht="15" hidden="false" customHeight="false" outlineLevel="0" collapsed="false">
      <c r="B19" s="11"/>
      <c r="C19" s="3"/>
      <c r="D19" s="3"/>
      <c r="E19" s="12" t="str">
        <f aca="false">IFERROR(VLOOKUP(D19,Products!B5:J54,2,FALSE()),"")</f>
        <v/>
      </c>
      <c r="F19" s="3"/>
      <c r="G19" s="13" t="n">
        <f aca="false">IFERROR(IF(C19="Ship",VLOOKUP(D19,Products!B5:J54,6,FALSE()),VLOOKUP(D19,Products!B5:J54,5,FALSE())),0)</f>
        <v>0</v>
      </c>
      <c r="H19" s="14" t="n">
        <f aca="false">IF(OR(F19="",G19=""),0,F19*G19)</f>
        <v>0</v>
      </c>
      <c r="I19" s="6"/>
      <c r="J19" s="12"/>
    </row>
    <row r="20" customFormat="false" ht="15" hidden="false" customHeight="false" outlineLevel="0" collapsed="false">
      <c r="B20" s="15"/>
      <c r="C20" s="7"/>
      <c r="D20" s="7"/>
      <c r="E20" s="16" t="str">
        <f aca="false">IFERROR(VLOOKUP(D20,Products!B5:J54,2,FALSE()),"")</f>
        <v/>
      </c>
      <c r="F20" s="7"/>
      <c r="G20" s="17" t="n">
        <f aca="false">IFERROR(IF(C20="Ship",VLOOKUP(D20,Products!B5:J54,6,FALSE()),VLOOKUP(D20,Products!B5:J54,5,FALSE())),0)</f>
        <v>0</v>
      </c>
      <c r="H20" s="18" t="n">
        <f aca="false">IF(OR(F20="",G20=""),0,F20*G20)</f>
        <v>0</v>
      </c>
      <c r="I20" s="10"/>
      <c r="J20" s="16"/>
    </row>
    <row r="21" customFormat="false" ht="15" hidden="false" customHeight="false" outlineLevel="0" collapsed="false">
      <c r="B21" s="11"/>
      <c r="C21" s="3"/>
      <c r="D21" s="3"/>
      <c r="E21" s="12" t="str">
        <f aca="false">IFERROR(VLOOKUP(D21,Products!B5:J54,2,FALSE()),"")</f>
        <v/>
      </c>
      <c r="F21" s="3"/>
      <c r="G21" s="13" t="n">
        <f aca="false">IFERROR(IF(C21="Ship",VLOOKUP(D21,Products!B5:J54,6,FALSE()),VLOOKUP(D21,Products!B5:J54,5,FALSE())),0)</f>
        <v>0</v>
      </c>
      <c r="H21" s="14" t="n">
        <f aca="false">IF(OR(F21="",G21=""),0,F21*G21)</f>
        <v>0</v>
      </c>
      <c r="I21" s="6"/>
      <c r="J21" s="12"/>
    </row>
    <row r="22" customFormat="false" ht="15" hidden="false" customHeight="false" outlineLevel="0" collapsed="false">
      <c r="B22" s="15"/>
      <c r="C22" s="7"/>
      <c r="D22" s="7"/>
      <c r="E22" s="16" t="str">
        <f aca="false">IFERROR(VLOOKUP(D22,Products!B5:J54,2,FALSE()),"")</f>
        <v/>
      </c>
      <c r="F22" s="7"/>
      <c r="G22" s="17" t="n">
        <f aca="false">IFERROR(IF(C22="Ship",VLOOKUP(D22,Products!B5:J54,6,FALSE()),VLOOKUP(D22,Products!B5:J54,5,FALSE())),0)</f>
        <v>0</v>
      </c>
      <c r="H22" s="18" t="n">
        <f aca="false">IF(OR(F22="",G22=""),0,F22*G22)</f>
        <v>0</v>
      </c>
      <c r="I22" s="10"/>
      <c r="J22" s="16"/>
    </row>
    <row r="23" customFormat="false" ht="15" hidden="false" customHeight="false" outlineLevel="0" collapsed="false">
      <c r="B23" s="11"/>
      <c r="C23" s="3"/>
      <c r="D23" s="3"/>
      <c r="E23" s="12" t="str">
        <f aca="false">IFERROR(VLOOKUP(D23,Products!B5:J54,2,FALSE()),"")</f>
        <v/>
      </c>
      <c r="F23" s="3"/>
      <c r="G23" s="13" t="n">
        <f aca="false">IFERROR(IF(C23="Ship",VLOOKUP(D23,Products!B5:J54,6,FALSE()),VLOOKUP(D23,Products!B5:J54,5,FALSE())),0)</f>
        <v>0</v>
      </c>
      <c r="H23" s="14" t="n">
        <f aca="false">IF(OR(F23="",G23=""),0,F23*G23)</f>
        <v>0</v>
      </c>
      <c r="I23" s="6"/>
      <c r="J23" s="12"/>
    </row>
    <row r="24" customFormat="false" ht="15" hidden="false" customHeight="false" outlineLevel="0" collapsed="false">
      <c r="B24" s="15"/>
      <c r="C24" s="7"/>
      <c r="D24" s="7"/>
      <c r="E24" s="16" t="str">
        <f aca="false">IFERROR(VLOOKUP(D24,Products!B5:J54,2,FALSE()),"")</f>
        <v/>
      </c>
      <c r="F24" s="7"/>
      <c r="G24" s="17" t="n">
        <f aca="false">IFERROR(IF(C24="Ship",VLOOKUP(D24,Products!B5:J54,6,FALSE()),VLOOKUP(D24,Products!B5:J54,5,FALSE())),0)</f>
        <v>0</v>
      </c>
      <c r="H24" s="18" t="n">
        <f aca="false">IF(OR(F24="",G24=""),0,F24*G24)</f>
        <v>0</v>
      </c>
      <c r="I24" s="10"/>
      <c r="J24" s="16"/>
    </row>
    <row r="25" customFormat="false" ht="15" hidden="false" customHeight="false" outlineLevel="0" collapsed="false">
      <c r="B25" s="11"/>
      <c r="C25" s="3"/>
      <c r="D25" s="3"/>
      <c r="E25" s="12" t="str">
        <f aca="false">IFERROR(VLOOKUP(D25,Products!B5:J54,2,FALSE()),"")</f>
        <v/>
      </c>
      <c r="F25" s="3"/>
      <c r="G25" s="13" t="n">
        <f aca="false">IFERROR(IF(C25="Ship",VLOOKUP(D25,Products!B5:J54,6,FALSE()),VLOOKUP(D25,Products!B5:J54,5,FALSE())),0)</f>
        <v>0</v>
      </c>
      <c r="H25" s="14" t="n">
        <f aca="false">IF(OR(F25="",G25=""),0,F25*G25)</f>
        <v>0</v>
      </c>
      <c r="I25" s="6"/>
      <c r="J25" s="12"/>
    </row>
    <row r="26" customFormat="false" ht="15" hidden="false" customHeight="false" outlineLevel="0" collapsed="false">
      <c r="B26" s="15"/>
      <c r="C26" s="7"/>
      <c r="D26" s="7"/>
      <c r="E26" s="16" t="str">
        <f aca="false">IFERROR(VLOOKUP(D26,Products!B5:J54,2,FALSE()),"")</f>
        <v/>
      </c>
      <c r="F26" s="7"/>
      <c r="G26" s="17" t="n">
        <f aca="false">IFERROR(IF(C26="Ship",VLOOKUP(D26,Products!B5:J54,6,FALSE()),VLOOKUP(D26,Products!B5:J54,5,FALSE())),0)</f>
        <v>0</v>
      </c>
      <c r="H26" s="18" t="n">
        <f aca="false">IF(OR(F26="",G26=""),0,F26*G26)</f>
        <v>0</v>
      </c>
      <c r="I26" s="10"/>
      <c r="J26" s="16"/>
    </row>
    <row r="27" customFormat="false" ht="15" hidden="false" customHeight="false" outlineLevel="0" collapsed="false">
      <c r="B27" s="11"/>
      <c r="C27" s="3"/>
      <c r="D27" s="3"/>
      <c r="E27" s="12" t="str">
        <f aca="false">IFERROR(VLOOKUP(D27,Products!B5:J54,2,FALSE()),"")</f>
        <v/>
      </c>
      <c r="F27" s="3"/>
      <c r="G27" s="13" t="n">
        <f aca="false">IFERROR(IF(C27="Ship",VLOOKUP(D27,Products!B5:J54,6,FALSE()),VLOOKUP(D27,Products!B5:J54,5,FALSE())),0)</f>
        <v>0</v>
      </c>
      <c r="H27" s="14" t="n">
        <f aca="false">IF(OR(F27="",G27=""),0,F27*G27)</f>
        <v>0</v>
      </c>
      <c r="I27" s="6"/>
      <c r="J27" s="12"/>
    </row>
    <row r="28" customFormat="false" ht="15" hidden="false" customHeight="false" outlineLevel="0" collapsed="false">
      <c r="B28" s="15"/>
      <c r="C28" s="7"/>
      <c r="D28" s="7"/>
      <c r="E28" s="16" t="str">
        <f aca="false">IFERROR(VLOOKUP(D28,Products!B5:J54,2,FALSE()),"")</f>
        <v/>
      </c>
      <c r="F28" s="7"/>
      <c r="G28" s="17" t="n">
        <f aca="false">IFERROR(IF(C28="Ship",VLOOKUP(D28,Products!B5:J54,6,FALSE()),VLOOKUP(D28,Products!B5:J54,5,FALSE())),0)</f>
        <v>0</v>
      </c>
      <c r="H28" s="18" t="n">
        <f aca="false">IF(OR(F28="",G28=""),0,F28*G28)</f>
        <v>0</v>
      </c>
      <c r="I28" s="10"/>
      <c r="J28" s="16"/>
    </row>
    <row r="29" customFormat="false" ht="15" hidden="false" customHeight="false" outlineLevel="0" collapsed="false">
      <c r="B29" s="11"/>
      <c r="C29" s="3"/>
      <c r="D29" s="3"/>
      <c r="E29" s="12" t="str">
        <f aca="false">IFERROR(VLOOKUP(D29,Products!B5:J54,2,FALSE()),"")</f>
        <v/>
      </c>
      <c r="F29" s="3"/>
      <c r="G29" s="13" t="n">
        <f aca="false">IFERROR(IF(C29="Ship",VLOOKUP(D29,Products!B5:J54,6,FALSE()),VLOOKUP(D29,Products!B5:J54,5,FALSE())),0)</f>
        <v>0</v>
      </c>
      <c r="H29" s="14" t="n">
        <f aca="false">IF(OR(F29="",G29=""),0,F29*G29)</f>
        <v>0</v>
      </c>
      <c r="I29" s="6"/>
      <c r="J29" s="12"/>
    </row>
    <row r="30" customFormat="false" ht="15" hidden="false" customHeight="false" outlineLevel="0" collapsed="false">
      <c r="B30" s="15"/>
      <c r="C30" s="7"/>
      <c r="D30" s="7"/>
      <c r="E30" s="16" t="str">
        <f aca="false">IFERROR(VLOOKUP(D30,Products!B5:J54,2,FALSE()),"")</f>
        <v/>
      </c>
      <c r="F30" s="7"/>
      <c r="G30" s="17" t="n">
        <f aca="false">IFERROR(IF(C30="Ship",VLOOKUP(D30,Products!B5:J54,6,FALSE()),VLOOKUP(D30,Products!B5:J54,5,FALSE())),0)</f>
        <v>0</v>
      </c>
      <c r="H30" s="18" t="n">
        <f aca="false">IF(OR(F30="",G30=""),0,F30*G30)</f>
        <v>0</v>
      </c>
      <c r="I30" s="10"/>
      <c r="J30" s="16"/>
    </row>
    <row r="31" customFormat="false" ht="15" hidden="false" customHeight="false" outlineLevel="0" collapsed="false">
      <c r="B31" s="11"/>
      <c r="C31" s="3"/>
      <c r="D31" s="3"/>
      <c r="E31" s="12" t="str">
        <f aca="false">IFERROR(VLOOKUP(D31,Products!B5:J54,2,FALSE()),"")</f>
        <v/>
      </c>
      <c r="F31" s="3"/>
      <c r="G31" s="13" t="n">
        <f aca="false">IFERROR(IF(C31="Ship",VLOOKUP(D31,Products!B5:J54,6,FALSE()),VLOOKUP(D31,Products!B5:J54,5,FALSE())),0)</f>
        <v>0</v>
      </c>
      <c r="H31" s="14" t="n">
        <f aca="false">IF(OR(F31="",G31=""),0,F31*G31)</f>
        <v>0</v>
      </c>
      <c r="I31" s="6"/>
      <c r="J31" s="12"/>
    </row>
    <row r="32" customFormat="false" ht="15" hidden="false" customHeight="false" outlineLevel="0" collapsed="false">
      <c r="B32" s="15"/>
      <c r="C32" s="7"/>
      <c r="D32" s="7"/>
      <c r="E32" s="16" t="str">
        <f aca="false">IFERROR(VLOOKUP(D32,Products!B5:J54,2,FALSE()),"")</f>
        <v/>
      </c>
      <c r="F32" s="7"/>
      <c r="G32" s="17" t="n">
        <f aca="false">IFERROR(IF(C32="Ship",VLOOKUP(D32,Products!B5:J54,6,FALSE()),VLOOKUP(D32,Products!B5:J54,5,FALSE())),0)</f>
        <v>0</v>
      </c>
      <c r="H32" s="18" t="n">
        <f aca="false">IF(OR(F32="",G32=""),0,F32*G32)</f>
        <v>0</v>
      </c>
      <c r="I32" s="10"/>
      <c r="J32" s="16"/>
    </row>
    <row r="33" customFormat="false" ht="15" hidden="false" customHeight="false" outlineLevel="0" collapsed="false">
      <c r="B33" s="11"/>
      <c r="C33" s="3"/>
      <c r="D33" s="3"/>
      <c r="E33" s="12" t="str">
        <f aca="false">IFERROR(VLOOKUP(D33,Products!B5:J54,2,FALSE()),"")</f>
        <v/>
      </c>
      <c r="F33" s="3"/>
      <c r="G33" s="13" t="n">
        <f aca="false">IFERROR(IF(C33="Ship",VLOOKUP(D33,Products!B5:J54,6,FALSE()),VLOOKUP(D33,Products!B5:J54,5,FALSE())),0)</f>
        <v>0</v>
      </c>
      <c r="H33" s="14" t="n">
        <f aca="false">IF(OR(F33="",G33=""),0,F33*G33)</f>
        <v>0</v>
      </c>
      <c r="I33" s="6"/>
      <c r="J33" s="12"/>
    </row>
    <row r="34" customFormat="false" ht="15" hidden="false" customHeight="false" outlineLevel="0" collapsed="false">
      <c r="B34" s="15"/>
      <c r="C34" s="7"/>
      <c r="D34" s="7"/>
      <c r="E34" s="16" t="str">
        <f aca="false">IFERROR(VLOOKUP(D34,Products!B5:J54,2,FALSE()),"")</f>
        <v/>
      </c>
      <c r="F34" s="7"/>
      <c r="G34" s="17" t="n">
        <f aca="false">IFERROR(IF(C34="Ship",VLOOKUP(D34,Products!B5:J54,6,FALSE()),VLOOKUP(D34,Products!B5:J54,5,FALSE())),0)</f>
        <v>0</v>
      </c>
      <c r="H34" s="18" t="n">
        <f aca="false">IF(OR(F34="",G34=""),0,F34*G34)</f>
        <v>0</v>
      </c>
      <c r="I34" s="10"/>
      <c r="J34" s="16"/>
    </row>
    <row r="35" customFormat="false" ht="15" hidden="false" customHeight="false" outlineLevel="0" collapsed="false">
      <c r="B35" s="11"/>
      <c r="C35" s="3"/>
      <c r="D35" s="3"/>
      <c r="E35" s="12" t="str">
        <f aca="false">IFERROR(VLOOKUP(D35,Products!B5:J54,2,FALSE()),"")</f>
        <v/>
      </c>
      <c r="F35" s="3"/>
      <c r="G35" s="13" t="n">
        <f aca="false">IFERROR(IF(C35="Ship",VLOOKUP(D35,Products!B5:J54,6,FALSE()),VLOOKUP(D35,Products!B5:J54,5,FALSE())),0)</f>
        <v>0</v>
      </c>
      <c r="H35" s="14" t="n">
        <f aca="false">IF(OR(F35="",G35=""),0,F35*G35)</f>
        <v>0</v>
      </c>
      <c r="I35" s="6"/>
      <c r="J35" s="12"/>
    </row>
    <row r="36" customFormat="false" ht="15" hidden="false" customHeight="false" outlineLevel="0" collapsed="false">
      <c r="B36" s="15"/>
      <c r="C36" s="7"/>
      <c r="D36" s="7"/>
      <c r="E36" s="16" t="str">
        <f aca="false">IFERROR(VLOOKUP(D36,Products!B5:J54,2,FALSE()),"")</f>
        <v/>
      </c>
      <c r="F36" s="7"/>
      <c r="G36" s="17" t="n">
        <f aca="false">IFERROR(IF(C36="Ship",VLOOKUP(D36,Products!B5:J54,6,FALSE()),VLOOKUP(D36,Products!B5:J54,5,FALSE())),0)</f>
        <v>0</v>
      </c>
      <c r="H36" s="18" t="n">
        <f aca="false">IF(OR(F36="",G36=""),0,F36*G36)</f>
        <v>0</v>
      </c>
      <c r="I36" s="10"/>
      <c r="J36" s="16"/>
    </row>
    <row r="37" customFormat="false" ht="15" hidden="false" customHeight="false" outlineLevel="0" collapsed="false">
      <c r="B37" s="11"/>
      <c r="C37" s="3"/>
      <c r="D37" s="3"/>
      <c r="E37" s="12" t="str">
        <f aca="false">IFERROR(VLOOKUP(D37,Products!B5:J54,2,FALSE()),"")</f>
        <v/>
      </c>
      <c r="F37" s="3"/>
      <c r="G37" s="13" t="n">
        <f aca="false">IFERROR(IF(C37="Ship",VLOOKUP(D37,Products!B5:J54,6,FALSE()),VLOOKUP(D37,Products!B5:J54,5,FALSE())),0)</f>
        <v>0</v>
      </c>
      <c r="H37" s="14" t="n">
        <f aca="false">IF(OR(F37="",G37=""),0,F37*G37)</f>
        <v>0</v>
      </c>
      <c r="I37" s="6"/>
      <c r="J37" s="12"/>
    </row>
    <row r="38" customFormat="false" ht="15" hidden="false" customHeight="false" outlineLevel="0" collapsed="false">
      <c r="B38" s="15"/>
      <c r="C38" s="7"/>
      <c r="D38" s="7"/>
      <c r="E38" s="16" t="str">
        <f aca="false">IFERROR(VLOOKUP(D38,Products!B5:J54,2,FALSE()),"")</f>
        <v/>
      </c>
      <c r="F38" s="7"/>
      <c r="G38" s="17" t="n">
        <f aca="false">IFERROR(IF(C38="Ship",VLOOKUP(D38,Products!B5:J54,6,FALSE()),VLOOKUP(D38,Products!B5:J54,5,FALSE())),0)</f>
        <v>0</v>
      </c>
      <c r="H38" s="18" t="n">
        <f aca="false">IF(OR(F38="",G38=""),0,F38*G38)</f>
        <v>0</v>
      </c>
      <c r="I38" s="10"/>
      <c r="J38" s="16"/>
    </row>
    <row r="39" customFormat="false" ht="15" hidden="false" customHeight="false" outlineLevel="0" collapsed="false">
      <c r="B39" s="11"/>
      <c r="C39" s="3"/>
      <c r="D39" s="3"/>
      <c r="E39" s="12" t="str">
        <f aca="false">IFERROR(VLOOKUP(D39,Products!B5:J54,2,FALSE()),"")</f>
        <v/>
      </c>
      <c r="F39" s="3"/>
      <c r="G39" s="13" t="n">
        <f aca="false">IFERROR(IF(C39="Ship",VLOOKUP(D39,Products!B5:J54,6,FALSE()),VLOOKUP(D39,Products!B5:J54,5,FALSE())),0)</f>
        <v>0</v>
      </c>
      <c r="H39" s="14" t="n">
        <f aca="false">IF(OR(F39="",G39=""),0,F39*G39)</f>
        <v>0</v>
      </c>
      <c r="I39" s="6"/>
      <c r="J39" s="12"/>
    </row>
    <row r="40" customFormat="false" ht="15" hidden="false" customHeight="false" outlineLevel="0" collapsed="false">
      <c r="B40" s="15"/>
      <c r="C40" s="7"/>
      <c r="D40" s="7"/>
      <c r="E40" s="16" t="str">
        <f aca="false">IFERROR(VLOOKUP(D40,Products!B5:J54,2,FALSE()),"")</f>
        <v/>
      </c>
      <c r="F40" s="7"/>
      <c r="G40" s="17" t="n">
        <f aca="false">IFERROR(IF(C40="Ship",VLOOKUP(D40,Products!B5:J54,6,FALSE()),VLOOKUP(D40,Products!B5:J54,5,FALSE())),0)</f>
        <v>0</v>
      </c>
      <c r="H40" s="18" t="n">
        <f aca="false">IF(OR(F40="",G40=""),0,F40*G40)</f>
        <v>0</v>
      </c>
      <c r="I40" s="10"/>
      <c r="J40" s="16"/>
    </row>
    <row r="41" customFormat="false" ht="15" hidden="false" customHeight="false" outlineLevel="0" collapsed="false">
      <c r="B41" s="11"/>
      <c r="C41" s="3"/>
      <c r="D41" s="3"/>
      <c r="E41" s="12" t="str">
        <f aca="false">IFERROR(VLOOKUP(D41,Products!B5:J54,2,FALSE()),"")</f>
        <v/>
      </c>
      <c r="F41" s="3"/>
      <c r="G41" s="13" t="n">
        <f aca="false">IFERROR(IF(C41="Ship",VLOOKUP(D41,Products!B5:J54,6,FALSE()),VLOOKUP(D41,Products!B5:J54,5,FALSE())),0)</f>
        <v>0</v>
      </c>
      <c r="H41" s="14" t="n">
        <f aca="false">IF(OR(F41="",G41=""),0,F41*G41)</f>
        <v>0</v>
      </c>
      <c r="I41" s="6"/>
      <c r="J41" s="12"/>
    </row>
    <row r="42" customFormat="false" ht="15" hidden="false" customHeight="false" outlineLevel="0" collapsed="false">
      <c r="B42" s="15"/>
      <c r="C42" s="7"/>
      <c r="D42" s="7"/>
      <c r="E42" s="16" t="str">
        <f aca="false">IFERROR(VLOOKUP(D42,Products!B5:J54,2,FALSE()),"")</f>
        <v/>
      </c>
      <c r="F42" s="7"/>
      <c r="G42" s="17" t="n">
        <f aca="false">IFERROR(IF(C42="Ship",VLOOKUP(D42,Products!B5:J54,6,FALSE()),VLOOKUP(D42,Products!B5:J54,5,FALSE())),0)</f>
        <v>0</v>
      </c>
      <c r="H42" s="18" t="n">
        <f aca="false">IF(OR(F42="",G42=""),0,F42*G42)</f>
        <v>0</v>
      </c>
      <c r="I42" s="10"/>
      <c r="J42" s="16"/>
    </row>
    <row r="43" customFormat="false" ht="15" hidden="false" customHeight="false" outlineLevel="0" collapsed="false">
      <c r="B43" s="11"/>
      <c r="C43" s="3"/>
      <c r="D43" s="3"/>
      <c r="E43" s="12" t="str">
        <f aca="false">IFERROR(VLOOKUP(D43,Products!B5:J54,2,FALSE()),"")</f>
        <v/>
      </c>
      <c r="F43" s="3"/>
      <c r="G43" s="13" t="n">
        <f aca="false">IFERROR(IF(C43="Ship",VLOOKUP(D43,Products!B5:J54,6,FALSE()),VLOOKUP(D43,Products!B5:J54,5,FALSE())),0)</f>
        <v>0</v>
      </c>
      <c r="H43" s="14" t="n">
        <f aca="false">IF(OR(F43="",G43=""),0,F43*G43)</f>
        <v>0</v>
      </c>
      <c r="I43" s="6"/>
      <c r="J43" s="12"/>
    </row>
    <row r="44" customFormat="false" ht="15" hidden="false" customHeight="false" outlineLevel="0" collapsed="false">
      <c r="B44" s="15"/>
      <c r="C44" s="7"/>
      <c r="D44" s="7"/>
      <c r="E44" s="16" t="str">
        <f aca="false">IFERROR(VLOOKUP(D44,Products!B5:J54,2,FALSE()),"")</f>
        <v/>
      </c>
      <c r="F44" s="7"/>
      <c r="G44" s="17" t="n">
        <f aca="false">IFERROR(IF(C44="Ship",VLOOKUP(D44,Products!B5:J54,6,FALSE()),VLOOKUP(D44,Products!B5:J54,5,FALSE())),0)</f>
        <v>0</v>
      </c>
      <c r="H44" s="18" t="n">
        <f aca="false">IF(OR(F44="",G44=""),0,F44*G44)</f>
        <v>0</v>
      </c>
      <c r="I44" s="10"/>
      <c r="J44" s="16"/>
    </row>
    <row r="45" customFormat="false" ht="15" hidden="false" customHeight="false" outlineLevel="0" collapsed="false">
      <c r="B45" s="11"/>
      <c r="C45" s="3"/>
      <c r="D45" s="3"/>
      <c r="E45" s="12" t="str">
        <f aca="false">IFERROR(VLOOKUP(D45,Products!B5:J54,2,FALSE()),"")</f>
        <v/>
      </c>
      <c r="F45" s="3"/>
      <c r="G45" s="13" t="n">
        <f aca="false">IFERROR(IF(C45="Ship",VLOOKUP(D45,Products!B5:J54,6,FALSE()),VLOOKUP(D45,Products!B5:J54,5,FALSE())),0)</f>
        <v>0</v>
      </c>
      <c r="H45" s="14" t="n">
        <f aca="false">IF(OR(F45="",G45=""),0,F45*G45)</f>
        <v>0</v>
      </c>
      <c r="I45" s="6"/>
      <c r="J45" s="12"/>
    </row>
    <row r="46" customFormat="false" ht="15" hidden="false" customHeight="false" outlineLevel="0" collapsed="false">
      <c r="B46" s="15"/>
      <c r="C46" s="7"/>
      <c r="D46" s="7"/>
      <c r="E46" s="16" t="str">
        <f aca="false">IFERROR(VLOOKUP(D46,Products!B5:J54,2,FALSE()),"")</f>
        <v/>
      </c>
      <c r="F46" s="7"/>
      <c r="G46" s="17" t="n">
        <f aca="false">IFERROR(IF(C46="Ship",VLOOKUP(D46,Products!B5:J54,6,FALSE()),VLOOKUP(D46,Products!B5:J54,5,FALSE())),0)</f>
        <v>0</v>
      </c>
      <c r="H46" s="18" t="n">
        <f aca="false">IF(OR(F46="",G46=""),0,F46*G46)</f>
        <v>0</v>
      </c>
      <c r="I46" s="10"/>
      <c r="J46" s="16"/>
    </row>
    <row r="47" customFormat="false" ht="15" hidden="false" customHeight="false" outlineLevel="0" collapsed="false">
      <c r="B47" s="11"/>
      <c r="C47" s="3"/>
      <c r="D47" s="3"/>
      <c r="E47" s="12" t="str">
        <f aca="false">IFERROR(VLOOKUP(D47,Products!B5:J54,2,FALSE()),"")</f>
        <v/>
      </c>
      <c r="F47" s="3"/>
      <c r="G47" s="13" t="n">
        <f aca="false">IFERROR(IF(C47="Ship",VLOOKUP(D47,Products!B5:J54,6,FALSE()),VLOOKUP(D47,Products!B5:J54,5,FALSE())),0)</f>
        <v>0</v>
      </c>
      <c r="H47" s="14" t="n">
        <f aca="false">IF(OR(F47="",G47=""),0,F47*G47)</f>
        <v>0</v>
      </c>
      <c r="I47" s="6"/>
      <c r="J47" s="12"/>
    </row>
    <row r="48" customFormat="false" ht="15" hidden="false" customHeight="false" outlineLevel="0" collapsed="false">
      <c r="B48" s="15"/>
      <c r="C48" s="7"/>
      <c r="D48" s="7"/>
      <c r="E48" s="16" t="str">
        <f aca="false">IFERROR(VLOOKUP(D48,Products!B5:J54,2,FALSE()),"")</f>
        <v/>
      </c>
      <c r="F48" s="7"/>
      <c r="G48" s="17" t="n">
        <f aca="false">IFERROR(IF(C48="Ship",VLOOKUP(D48,Products!B5:J54,6,FALSE()),VLOOKUP(D48,Products!B5:J54,5,FALSE())),0)</f>
        <v>0</v>
      </c>
      <c r="H48" s="18" t="n">
        <f aca="false">IF(OR(F48="",G48=""),0,F48*G48)</f>
        <v>0</v>
      </c>
      <c r="I48" s="10"/>
      <c r="J48" s="16"/>
    </row>
    <row r="49" customFormat="false" ht="15" hidden="false" customHeight="false" outlineLevel="0" collapsed="false">
      <c r="B49" s="11"/>
      <c r="C49" s="3"/>
      <c r="D49" s="3"/>
      <c r="E49" s="12" t="str">
        <f aca="false">IFERROR(VLOOKUP(D49,Products!B5:J54,2,FALSE()),"")</f>
        <v/>
      </c>
      <c r="F49" s="3"/>
      <c r="G49" s="13" t="n">
        <f aca="false">IFERROR(IF(C49="Ship",VLOOKUP(D49,Products!B5:J54,6,FALSE()),VLOOKUP(D49,Products!B5:J54,5,FALSE())),0)</f>
        <v>0</v>
      </c>
      <c r="H49" s="14" t="n">
        <f aca="false">IF(OR(F49="",G49=""),0,F49*G49)</f>
        <v>0</v>
      </c>
      <c r="I49" s="6"/>
      <c r="J49" s="12"/>
    </row>
    <row r="50" customFormat="false" ht="15" hidden="false" customHeight="false" outlineLevel="0" collapsed="false">
      <c r="B50" s="15"/>
      <c r="C50" s="7"/>
      <c r="D50" s="7"/>
      <c r="E50" s="16" t="str">
        <f aca="false">IFERROR(VLOOKUP(D50,Products!B5:J54,2,FALSE()),"")</f>
        <v/>
      </c>
      <c r="F50" s="7"/>
      <c r="G50" s="17" t="n">
        <f aca="false">IFERROR(IF(C50="Ship",VLOOKUP(D50,Products!B5:J54,6,FALSE()),VLOOKUP(D50,Products!B5:J54,5,FALSE())),0)</f>
        <v>0</v>
      </c>
      <c r="H50" s="18" t="n">
        <f aca="false">IF(OR(F50="",G50=""),0,F50*G50)</f>
        <v>0</v>
      </c>
      <c r="I50" s="10"/>
      <c r="J50" s="16"/>
    </row>
    <row r="51" customFormat="false" ht="15" hidden="false" customHeight="false" outlineLevel="0" collapsed="false">
      <c r="B51" s="11"/>
      <c r="C51" s="3"/>
      <c r="D51" s="3"/>
      <c r="E51" s="12" t="str">
        <f aca="false">IFERROR(VLOOKUP(D51,Products!B5:J54,2,FALSE()),"")</f>
        <v/>
      </c>
      <c r="F51" s="3"/>
      <c r="G51" s="13" t="n">
        <f aca="false">IFERROR(IF(C51="Ship",VLOOKUP(D51,Products!B5:J54,6,FALSE()),VLOOKUP(D51,Products!B5:J54,5,FALSE())),0)</f>
        <v>0</v>
      </c>
      <c r="H51" s="14" t="n">
        <f aca="false">IF(OR(F51="",G51=""),0,F51*G51)</f>
        <v>0</v>
      </c>
      <c r="I51" s="6"/>
      <c r="J51" s="12"/>
    </row>
    <row r="52" customFormat="false" ht="15" hidden="false" customHeight="false" outlineLevel="0" collapsed="false">
      <c r="B52" s="15"/>
      <c r="C52" s="7"/>
      <c r="D52" s="7"/>
      <c r="E52" s="16" t="str">
        <f aca="false">IFERROR(VLOOKUP(D52,Products!B5:J54,2,FALSE()),"")</f>
        <v/>
      </c>
      <c r="F52" s="7"/>
      <c r="G52" s="17" t="n">
        <f aca="false">IFERROR(IF(C52="Ship",VLOOKUP(D52,Products!B5:J54,6,FALSE()),VLOOKUP(D52,Products!B5:J54,5,FALSE())),0)</f>
        <v>0</v>
      </c>
      <c r="H52" s="18" t="n">
        <f aca="false">IF(OR(F52="",G52=""),0,F52*G52)</f>
        <v>0</v>
      </c>
      <c r="I52" s="10"/>
      <c r="J52" s="16"/>
    </row>
    <row r="53" customFormat="false" ht="15" hidden="false" customHeight="false" outlineLevel="0" collapsed="false">
      <c r="B53" s="11"/>
      <c r="C53" s="3"/>
      <c r="D53" s="3"/>
      <c r="E53" s="12" t="str">
        <f aca="false">IFERROR(VLOOKUP(D53,Products!B5:J54,2,FALSE()),"")</f>
        <v/>
      </c>
      <c r="F53" s="3"/>
      <c r="G53" s="13" t="n">
        <f aca="false">IFERROR(IF(C53="Ship",VLOOKUP(D53,Products!B5:J54,6,FALSE()),VLOOKUP(D53,Products!B5:J54,5,FALSE())),0)</f>
        <v>0</v>
      </c>
      <c r="H53" s="14" t="n">
        <f aca="false">IF(OR(F53="",G53=""),0,F53*G53)</f>
        <v>0</v>
      </c>
      <c r="I53" s="6"/>
      <c r="J53" s="12"/>
    </row>
    <row r="54" customFormat="false" ht="15" hidden="false" customHeight="false" outlineLevel="0" collapsed="false">
      <c r="B54" s="15"/>
      <c r="C54" s="7"/>
      <c r="D54" s="7"/>
      <c r="E54" s="16" t="str">
        <f aca="false">IFERROR(VLOOKUP(D54,Products!B5:J54,2,FALSE()),"")</f>
        <v/>
      </c>
      <c r="F54" s="7"/>
      <c r="G54" s="17" t="n">
        <f aca="false">IFERROR(IF(C54="Ship",VLOOKUP(D54,Products!B5:J54,6,FALSE()),VLOOKUP(D54,Products!B5:J54,5,FALSE())),0)</f>
        <v>0</v>
      </c>
      <c r="H54" s="18" t="n">
        <f aca="false">IF(OR(F54="",G54=""),0,F54*G54)</f>
        <v>0</v>
      </c>
      <c r="I54" s="10"/>
      <c r="J54" s="16"/>
    </row>
    <row r="55" customFormat="false" ht="15" hidden="false" customHeight="false" outlineLevel="0" collapsed="false">
      <c r="B55" s="11"/>
      <c r="C55" s="3"/>
      <c r="D55" s="3"/>
      <c r="E55" s="12" t="str">
        <f aca="false">IFERROR(VLOOKUP(D55,Products!B5:J54,2,FALSE()),"")</f>
        <v/>
      </c>
      <c r="F55" s="3"/>
      <c r="G55" s="13" t="n">
        <f aca="false">IFERROR(IF(C55="Ship",VLOOKUP(D55,Products!B5:J54,6,FALSE()),VLOOKUP(D55,Products!B5:J54,5,FALSE())),0)</f>
        <v>0</v>
      </c>
      <c r="H55" s="14" t="n">
        <f aca="false">IF(OR(F55="",G55=""),0,F55*G55)</f>
        <v>0</v>
      </c>
      <c r="I55" s="6"/>
      <c r="J55" s="12"/>
    </row>
    <row r="56" customFormat="false" ht="15" hidden="false" customHeight="false" outlineLevel="0" collapsed="false">
      <c r="B56" s="15"/>
      <c r="C56" s="7"/>
      <c r="D56" s="7"/>
      <c r="E56" s="16" t="str">
        <f aca="false">IFERROR(VLOOKUP(D56,Products!B5:J54,2,FALSE()),"")</f>
        <v/>
      </c>
      <c r="F56" s="7"/>
      <c r="G56" s="17" t="n">
        <f aca="false">IFERROR(IF(C56="Ship",VLOOKUP(D56,Products!B5:J54,6,FALSE()),VLOOKUP(D56,Products!B5:J54,5,FALSE())),0)</f>
        <v>0</v>
      </c>
      <c r="H56" s="18" t="n">
        <f aca="false">IF(OR(F56="",G56=""),0,F56*G56)</f>
        <v>0</v>
      </c>
      <c r="I56" s="10"/>
      <c r="J56" s="16"/>
    </row>
    <row r="57" customFormat="false" ht="15" hidden="false" customHeight="false" outlineLevel="0" collapsed="false">
      <c r="B57" s="11"/>
      <c r="C57" s="3"/>
      <c r="D57" s="3"/>
      <c r="E57" s="12" t="str">
        <f aca="false">IFERROR(VLOOKUP(D57,Products!B5:J54,2,FALSE()),"")</f>
        <v/>
      </c>
      <c r="F57" s="3"/>
      <c r="G57" s="13" t="n">
        <f aca="false">IFERROR(IF(C57="Ship",VLOOKUP(D57,Products!B5:J54,6,FALSE()),VLOOKUP(D57,Products!B5:J54,5,FALSE())),0)</f>
        <v>0</v>
      </c>
      <c r="H57" s="14" t="n">
        <f aca="false">IF(OR(F57="",G57=""),0,F57*G57)</f>
        <v>0</v>
      </c>
      <c r="I57" s="6"/>
      <c r="J57" s="12"/>
    </row>
    <row r="58" customFormat="false" ht="15" hidden="false" customHeight="false" outlineLevel="0" collapsed="false">
      <c r="B58" s="15"/>
      <c r="C58" s="7"/>
      <c r="D58" s="7"/>
      <c r="E58" s="16" t="str">
        <f aca="false">IFERROR(VLOOKUP(D58,Products!B5:J54,2,FALSE()),"")</f>
        <v/>
      </c>
      <c r="F58" s="7"/>
      <c r="G58" s="17" t="n">
        <f aca="false">IFERROR(IF(C58="Ship",VLOOKUP(D58,Products!B5:J54,6,FALSE()),VLOOKUP(D58,Products!B5:J54,5,FALSE())),0)</f>
        <v>0</v>
      </c>
      <c r="H58" s="18" t="n">
        <f aca="false">IF(OR(F58="",G58=""),0,F58*G58)</f>
        <v>0</v>
      </c>
      <c r="I58" s="10"/>
      <c r="J58" s="16"/>
    </row>
    <row r="59" customFormat="false" ht="15" hidden="false" customHeight="false" outlineLevel="0" collapsed="false">
      <c r="B59" s="11"/>
      <c r="C59" s="3"/>
      <c r="D59" s="3"/>
      <c r="E59" s="12" t="str">
        <f aca="false">IFERROR(VLOOKUP(D59,Products!B5:J54,2,FALSE()),"")</f>
        <v/>
      </c>
      <c r="F59" s="3"/>
      <c r="G59" s="13" t="n">
        <f aca="false">IFERROR(IF(C59="Ship",VLOOKUP(D59,Products!B5:J54,6,FALSE()),VLOOKUP(D59,Products!B5:J54,5,FALSE())),0)</f>
        <v>0</v>
      </c>
      <c r="H59" s="14" t="n">
        <f aca="false">IF(OR(F59="",G59=""),0,F59*G59)</f>
        <v>0</v>
      </c>
      <c r="I59" s="6"/>
      <c r="J59" s="12"/>
    </row>
    <row r="60" customFormat="false" ht="15" hidden="false" customHeight="false" outlineLevel="0" collapsed="false">
      <c r="B60" s="15"/>
      <c r="C60" s="7"/>
      <c r="D60" s="7"/>
      <c r="E60" s="16" t="str">
        <f aca="false">IFERROR(VLOOKUP(D60,Products!B5:J54,2,FALSE()),"")</f>
        <v/>
      </c>
      <c r="F60" s="7"/>
      <c r="G60" s="17" t="n">
        <f aca="false">IFERROR(IF(C60="Ship",VLOOKUP(D60,Products!B5:J54,6,FALSE()),VLOOKUP(D60,Products!B5:J54,5,FALSE())),0)</f>
        <v>0</v>
      </c>
      <c r="H60" s="18" t="n">
        <f aca="false">IF(OR(F60="",G60=""),0,F60*G60)</f>
        <v>0</v>
      </c>
      <c r="I60" s="10"/>
      <c r="J60" s="16"/>
    </row>
    <row r="61" customFormat="false" ht="15" hidden="false" customHeight="false" outlineLevel="0" collapsed="false">
      <c r="B61" s="11"/>
      <c r="C61" s="3"/>
      <c r="D61" s="3"/>
      <c r="E61" s="12" t="str">
        <f aca="false">IFERROR(VLOOKUP(D61,Products!B5:J54,2,FALSE()),"")</f>
        <v/>
      </c>
      <c r="F61" s="3"/>
      <c r="G61" s="13" t="n">
        <f aca="false">IFERROR(IF(C61="Ship",VLOOKUP(D61,Products!B5:J54,6,FALSE()),VLOOKUP(D61,Products!B5:J54,5,FALSE())),0)</f>
        <v>0</v>
      </c>
      <c r="H61" s="14" t="n">
        <f aca="false">IF(OR(F61="",G61=""),0,F61*G61)</f>
        <v>0</v>
      </c>
      <c r="I61" s="6"/>
      <c r="J61" s="12"/>
    </row>
    <row r="62" customFormat="false" ht="15" hidden="false" customHeight="false" outlineLevel="0" collapsed="false">
      <c r="B62" s="15"/>
      <c r="C62" s="7"/>
      <c r="D62" s="7"/>
      <c r="E62" s="16" t="str">
        <f aca="false">IFERROR(VLOOKUP(D62,Products!B5:J54,2,FALSE()),"")</f>
        <v/>
      </c>
      <c r="F62" s="7"/>
      <c r="G62" s="17" t="n">
        <f aca="false">IFERROR(IF(C62="Ship",VLOOKUP(D62,Products!B5:J54,6,FALSE()),VLOOKUP(D62,Products!B5:J54,5,FALSE())),0)</f>
        <v>0</v>
      </c>
      <c r="H62" s="18" t="n">
        <f aca="false">IF(OR(F62="",G62=""),0,F62*G62)</f>
        <v>0</v>
      </c>
      <c r="I62" s="10"/>
      <c r="J62" s="16"/>
    </row>
    <row r="63" customFormat="false" ht="15" hidden="false" customHeight="false" outlineLevel="0" collapsed="false">
      <c r="B63" s="11"/>
      <c r="C63" s="3"/>
      <c r="D63" s="3"/>
      <c r="E63" s="12" t="str">
        <f aca="false">IFERROR(VLOOKUP(D63,Products!B5:J54,2,FALSE()),"")</f>
        <v/>
      </c>
      <c r="F63" s="3"/>
      <c r="G63" s="13" t="n">
        <f aca="false">IFERROR(IF(C63="Ship",VLOOKUP(D63,Products!B5:J54,6,FALSE()),VLOOKUP(D63,Products!B5:J54,5,FALSE())),0)</f>
        <v>0</v>
      </c>
      <c r="H63" s="14" t="n">
        <f aca="false">IF(OR(F63="",G63=""),0,F63*G63)</f>
        <v>0</v>
      </c>
      <c r="I63" s="6"/>
      <c r="J63" s="12"/>
    </row>
    <row r="64" customFormat="false" ht="15" hidden="false" customHeight="false" outlineLevel="0" collapsed="false">
      <c r="B64" s="15"/>
      <c r="C64" s="7"/>
      <c r="D64" s="7"/>
      <c r="E64" s="16" t="str">
        <f aca="false">IFERROR(VLOOKUP(D64,Products!B5:J54,2,FALSE()),"")</f>
        <v/>
      </c>
      <c r="F64" s="7"/>
      <c r="G64" s="17" t="n">
        <f aca="false">IFERROR(IF(C64="Ship",VLOOKUP(D64,Products!B5:J54,6,FALSE()),VLOOKUP(D64,Products!B5:J54,5,FALSE())),0)</f>
        <v>0</v>
      </c>
      <c r="H64" s="18" t="n">
        <f aca="false">IF(OR(F64="",G64=""),0,F64*G64)</f>
        <v>0</v>
      </c>
      <c r="I64" s="10"/>
      <c r="J64" s="16"/>
    </row>
    <row r="65" customFormat="false" ht="15" hidden="false" customHeight="false" outlineLevel="0" collapsed="false">
      <c r="B65" s="11"/>
      <c r="C65" s="3"/>
      <c r="D65" s="3"/>
      <c r="E65" s="12" t="str">
        <f aca="false">IFERROR(VLOOKUP(D65,Products!B5:J54,2,FALSE()),"")</f>
        <v/>
      </c>
      <c r="F65" s="3"/>
      <c r="G65" s="13" t="n">
        <f aca="false">IFERROR(IF(C65="Ship",VLOOKUP(D65,Products!B5:J54,6,FALSE()),VLOOKUP(D65,Products!B5:J54,5,FALSE())),0)</f>
        <v>0</v>
      </c>
      <c r="H65" s="14" t="n">
        <f aca="false">IF(OR(F65="",G65=""),0,F65*G65)</f>
        <v>0</v>
      </c>
      <c r="I65" s="6"/>
      <c r="J65" s="12"/>
    </row>
    <row r="66" customFormat="false" ht="15" hidden="false" customHeight="false" outlineLevel="0" collapsed="false">
      <c r="B66" s="15"/>
      <c r="C66" s="7"/>
      <c r="D66" s="7"/>
      <c r="E66" s="16" t="str">
        <f aca="false">IFERROR(VLOOKUP(D66,Products!B5:J54,2,FALSE()),"")</f>
        <v/>
      </c>
      <c r="F66" s="7"/>
      <c r="G66" s="17" t="n">
        <f aca="false">IFERROR(IF(C66="Ship",VLOOKUP(D66,Products!B5:J54,6,FALSE()),VLOOKUP(D66,Products!B5:J54,5,FALSE())),0)</f>
        <v>0</v>
      </c>
      <c r="H66" s="18" t="n">
        <f aca="false">IF(OR(F66="",G66=""),0,F66*G66)</f>
        <v>0</v>
      </c>
      <c r="I66" s="10"/>
      <c r="J66" s="16"/>
    </row>
    <row r="67" customFormat="false" ht="15" hidden="false" customHeight="false" outlineLevel="0" collapsed="false">
      <c r="B67" s="11"/>
      <c r="C67" s="3"/>
      <c r="D67" s="3"/>
      <c r="E67" s="12" t="str">
        <f aca="false">IFERROR(VLOOKUP(D67,Products!B5:J54,2,FALSE()),"")</f>
        <v/>
      </c>
      <c r="F67" s="3"/>
      <c r="G67" s="13" t="n">
        <f aca="false">IFERROR(IF(C67="Ship",VLOOKUP(D67,Products!B5:J54,6,FALSE()),VLOOKUP(D67,Products!B5:J54,5,FALSE())),0)</f>
        <v>0</v>
      </c>
      <c r="H67" s="14" t="n">
        <f aca="false">IF(OR(F67="",G67=""),0,F67*G67)</f>
        <v>0</v>
      </c>
      <c r="I67" s="6"/>
      <c r="J67" s="12"/>
    </row>
    <row r="68" customFormat="false" ht="15" hidden="false" customHeight="false" outlineLevel="0" collapsed="false">
      <c r="B68" s="15"/>
      <c r="C68" s="7"/>
      <c r="D68" s="7"/>
      <c r="E68" s="16" t="str">
        <f aca="false">IFERROR(VLOOKUP(D68,Products!B5:J54,2,FALSE()),"")</f>
        <v/>
      </c>
      <c r="F68" s="7"/>
      <c r="G68" s="17" t="n">
        <f aca="false">IFERROR(IF(C68="Ship",VLOOKUP(D68,Products!B5:J54,6,FALSE()),VLOOKUP(D68,Products!B5:J54,5,FALSE())),0)</f>
        <v>0</v>
      </c>
      <c r="H68" s="18" t="n">
        <f aca="false">IF(OR(F68="",G68=""),0,F68*G68)</f>
        <v>0</v>
      </c>
      <c r="I68" s="10"/>
      <c r="J68" s="16"/>
    </row>
    <row r="69" customFormat="false" ht="15" hidden="false" customHeight="false" outlineLevel="0" collapsed="false">
      <c r="B69" s="11"/>
      <c r="C69" s="3"/>
      <c r="D69" s="3"/>
      <c r="E69" s="12" t="str">
        <f aca="false">IFERROR(VLOOKUP(D69,Products!B5:J54,2,FALSE()),"")</f>
        <v/>
      </c>
      <c r="F69" s="3"/>
      <c r="G69" s="13" t="n">
        <f aca="false">IFERROR(IF(C69="Ship",VLOOKUP(D69,Products!B5:J54,6,FALSE()),VLOOKUP(D69,Products!B5:J54,5,FALSE())),0)</f>
        <v>0</v>
      </c>
      <c r="H69" s="14" t="n">
        <f aca="false">IF(OR(F69="",G69=""),0,F69*G69)</f>
        <v>0</v>
      </c>
      <c r="I69" s="6"/>
      <c r="J69" s="12"/>
    </row>
    <row r="70" customFormat="false" ht="15" hidden="false" customHeight="false" outlineLevel="0" collapsed="false">
      <c r="B70" s="15"/>
      <c r="C70" s="7"/>
      <c r="D70" s="7"/>
      <c r="E70" s="16" t="str">
        <f aca="false">IFERROR(VLOOKUP(D70,Products!B5:J54,2,FALSE()),"")</f>
        <v/>
      </c>
      <c r="F70" s="7"/>
      <c r="G70" s="17" t="n">
        <f aca="false">IFERROR(IF(C70="Ship",VLOOKUP(D70,Products!B5:J54,6,FALSE()),VLOOKUP(D70,Products!B5:J54,5,FALSE())),0)</f>
        <v>0</v>
      </c>
      <c r="H70" s="18" t="n">
        <f aca="false">IF(OR(F70="",G70=""),0,F70*G70)</f>
        <v>0</v>
      </c>
      <c r="I70" s="10"/>
      <c r="J70" s="16"/>
    </row>
    <row r="71" customFormat="false" ht="15" hidden="false" customHeight="false" outlineLevel="0" collapsed="false">
      <c r="B71" s="11"/>
      <c r="C71" s="3"/>
      <c r="D71" s="3"/>
      <c r="E71" s="12" t="str">
        <f aca="false">IFERROR(VLOOKUP(D71,Products!B5:J54,2,FALSE()),"")</f>
        <v/>
      </c>
      <c r="F71" s="3"/>
      <c r="G71" s="13" t="n">
        <f aca="false">IFERROR(IF(C71="Ship",VLOOKUP(D71,Products!B5:J54,6,FALSE()),VLOOKUP(D71,Products!B5:J54,5,FALSE())),0)</f>
        <v>0</v>
      </c>
      <c r="H71" s="14" t="n">
        <f aca="false">IF(OR(F71="",G71=""),0,F71*G71)</f>
        <v>0</v>
      </c>
      <c r="I71" s="6"/>
      <c r="J71" s="12"/>
    </row>
    <row r="72" customFormat="false" ht="15" hidden="false" customHeight="false" outlineLevel="0" collapsed="false">
      <c r="B72" s="15"/>
      <c r="C72" s="7"/>
      <c r="D72" s="7"/>
      <c r="E72" s="16" t="str">
        <f aca="false">IFERROR(VLOOKUP(D72,Products!B5:J54,2,FALSE()),"")</f>
        <v/>
      </c>
      <c r="F72" s="7"/>
      <c r="G72" s="17" t="n">
        <f aca="false">IFERROR(IF(C72="Ship",VLOOKUP(D72,Products!B5:J54,6,FALSE()),VLOOKUP(D72,Products!B5:J54,5,FALSE())),0)</f>
        <v>0</v>
      </c>
      <c r="H72" s="18" t="n">
        <f aca="false">IF(OR(F72="",G72=""),0,F72*G72)</f>
        <v>0</v>
      </c>
      <c r="I72" s="10"/>
      <c r="J72" s="16"/>
    </row>
    <row r="73" customFormat="false" ht="15" hidden="false" customHeight="false" outlineLevel="0" collapsed="false">
      <c r="B73" s="11"/>
      <c r="C73" s="3"/>
      <c r="D73" s="3"/>
      <c r="E73" s="12" t="str">
        <f aca="false">IFERROR(VLOOKUP(D73,Products!B5:J54,2,FALSE()),"")</f>
        <v/>
      </c>
      <c r="F73" s="3"/>
      <c r="G73" s="13" t="n">
        <f aca="false">IFERROR(IF(C73="Ship",VLOOKUP(D73,Products!B5:J54,6,FALSE()),VLOOKUP(D73,Products!B5:J54,5,FALSE())),0)</f>
        <v>0</v>
      </c>
      <c r="H73" s="14" t="n">
        <f aca="false">IF(OR(F73="",G73=""),0,F73*G73)</f>
        <v>0</v>
      </c>
      <c r="I73" s="6"/>
      <c r="J73" s="12"/>
    </row>
    <row r="74" customFormat="false" ht="15" hidden="false" customHeight="false" outlineLevel="0" collapsed="false">
      <c r="B74" s="15"/>
      <c r="C74" s="7"/>
      <c r="D74" s="7"/>
      <c r="E74" s="16" t="str">
        <f aca="false">IFERROR(VLOOKUP(D74,Products!B5:J54,2,FALSE()),"")</f>
        <v/>
      </c>
      <c r="F74" s="7"/>
      <c r="G74" s="17" t="n">
        <f aca="false">IFERROR(IF(C74="Ship",VLOOKUP(D74,Products!B5:J54,6,FALSE()),VLOOKUP(D74,Products!B5:J54,5,FALSE())),0)</f>
        <v>0</v>
      </c>
      <c r="H74" s="18" t="n">
        <f aca="false">IF(OR(F74="",G74=""),0,F74*G74)</f>
        <v>0</v>
      </c>
      <c r="I74" s="10"/>
      <c r="J74" s="16"/>
    </row>
    <row r="75" customFormat="false" ht="15" hidden="false" customHeight="false" outlineLevel="0" collapsed="false">
      <c r="B75" s="11"/>
      <c r="C75" s="3"/>
      <c r="D75" s="3"/>
      <c r="E75" s="12" t="str">
        <f aca="false">IFERROR(VLOOKUP(D75,Products!B5:J54,2,FALSE()),"")</f>
        <v/>
      </c>
      <c r="F75" s="3"/>
      <c r="G75" s="13" t="n">
        <f aca="false">IFERROR(IF(C75="Ship",VLOOKUP(D75,Products!B5:J54,6,FALSE()),VLOOKUP(D75,Products!B5:J54,5,FALSE())),0)</f>
        <v>0</v>
      </c>
      <c r="H75" s="14" t="n">
        <f aca="false">IF(OR(F75="",G75=""),0,F75*G75)</f>
        <v>0</v>
      </c>
      <c r="I75" s="6"/>
      <c r="J75" s="12"/>
    </row>
    <row r="76" customFormat="false" ht="15" hidden="false" customHeight="false" outlineLevel="0" collapsed="false">
      <c r="B76" s="15"/>
      <c r="C76" s="7"/>
      <c r="D76" s="7"/>
      <c r="E76" s="16" t="str">
        <f aca="false">IFERROR(VLOOKUP(D76,Products!B5:J54,2,FALSE()),"")</f>
        <v/>
      </c>
      <c r="F76" s="7"/>
      <c r="G76" s="17" t="n">
        <f aca="false">IFERROR(IF(C76="Ship",VLOOKUP(D76,Products!B5:J54,6,FALSE()),VLOOKUP(D76,Products!B5:J54,5,FALSE())),0)</f>
        <v>0</v>
      </c>
      <c r="H76" s="18" t="n">
        <f aca="false">IF(OR(F76="",G76=""),0,F76*G76)</f>
        <v>0</v>
      </c>
      <c r="I76" s="10"/>
      <c r="J76" s="16"/>
    </row>
    <row r="77" customFormat="false" ht="15" hidden="false" customHeight="false" outlineLevel="0" collapsed="false">
      <c r="B77" s="11"/>
      <c r="C77" s="3"/>
      <c r="D77" s="3"/>
      <c r="E77" s="12" t="str">
        <f aca="false">IFERROR(VLOOKUP(D77,Products!B5:J54,2,FALSE()),"")</f>
        <v/>
      </c>
      <c r="F77" s="3"/>
      <c r="G77" s="13" t="n">
        <f aca="false">IFERROR(IF(C77="Ship",VLOOKUP(D77,Products!B5:J54,6,FALSE()),VLOOKUP(D77,Products!B5:J54,5,FALSE())),0)</f>
        <v>0</v>
      </c>
      <c r="H77" s="14" t="n">
        <f aca="false">IF(OR(F77="",G77=""),0,F77*G77)</f>
        <v>0</v>
      </c>
      <c r="I77" s="6"/>
      <c r="J77" s="12"/>
    </row>
    <row r="78" customFormat="false" ht="15" hidden="false" customHeight="false" outlineLevel="0" collapsed="false">
      <c r="B78" s="15"/>
      <c r="C78" s="7"/>
      <c r="D78" s="7"/>
      <c r="E78" s="16" t="str">
        <f aca="false">IFERROR(VLOOKUP(D78,Products!B5:J54,2,FALSE()),"")</f>
        <v/>
      </c>
      <c r="F78" s="7"/>
      <c r="G78" s="17" t="n">
        <f aca="false">IFERROR(IF(C78="Ship",VLOOKUP(D78,Products!B5:J54,6,FALSE()),VLOOKUP(D78,Products!B5:J54,5,FALSE())),0)</f>
        <v>0</v>
      </c>
      <c r="H78" s="18" t="n">
        <f aca="false">IF(OR(F78="",G78=""),0,F78*G78)</f>
        <v>0</v>
      </c>
      <c r="I78" s="10"/>
      <c r="J78" s="16"/>
    </row>
    <row r="79" customFormat="false" ht="15" hidden="false" customHeight="false" outlineLevel="0" collapsed="false">
      <c r="B79" s="11"/>
      <c r="C79" s="3"/>
      <c r="D79" s="3"/>
      <c r="E79" s="12" t="str">
        <f aca="false">IFERROR(VLOOKUP(D79,Products!B5:J54,2,FALSE()),"")</f>
        <v/>
      </c>
      <c r="F79" s="3"/>
      <c r="G79" s="13" t="n">
        <f aca="false">IFERROR(IF(C79="Ship",VLOOKUP(D79,Products!B5:J54,6,FALSE()),VLOOKUP(D79,Products!B5:J54,5,FALSE())),0)</f>
        <v>0</v>
      </c>
      <c r="H79" s="14" t="n">
        <f aca="false">IF(OR(F79="",G79=""),0,F79*G79)</f>
        <v>0</v>
      </c>
      <c r="I79" s="6"/>
      <c r="J79" s="12"/>
    </row>
    <row r="80" customFormat="false" ht="15" hidden="false" customHeight="false" outlineLevel="0" collapsed="false">
      <c r="B80" s="15"/>
      <c r="C80" s="7"/>
      <c r="D80" s="7"/>
      <c r="E80" s="16" t="str">
        <f aca="false">IFERROR(VLOOKUP(D80,Products!B5:J54,2,FALSE()),"")</f>
        <v/>
      </c>
      <c r="F80" s="7"/>
      <c r="G80" s="17" t="n">
        <f aca="false">IFERROR(IF(C80="Ship",VLOOKUP(D80,Products!B5:J54,6,FALSE()),VLOOKUP(D80,Products!B5:J54,5,FALSE())),0)</f>
        <v>0</v>
      </c>
      <c r="H80" s="18" t="n">
        <f aca="false">IF(OR(F80="",G80=""),0,F80*G80)</f>
        <v>0</v>
      </c>
      <c r="I80" s="10"/>
      <c r="J80" s="16"/>
    </row>
    <row r="81" customFormat="false" ht="15" hidden="false" customHeight="false" outlineLevel="0" collapsed="false">
      <c r="B81" s="11"/>
      <c r="C81" s="3"/>
      <c r="D81" s="3"/>
      <c r="E81" s="12" t="str">
        <f aca="false">IFERROR(VLOOKUP(D81,Products!B5:J54,2,FALSE()),"")</f>
        <v/>
      </c>
      <c r="F81" s="3"/>
      <c r="G81" s="13" t="n">
        <f aca="false">IFERROR(IF(C81="Ship",VLOOKUP(D81,Products!B5:J54,6,FALSE()),VLOOKUP(D81,Products!B5:J54,5,FALSE())),0)</f>
        <v>0</v>
      </c>
      <c r="H81" s="14" t="n">
        <f aca="false">IF(OR(F81="",G81=""),0,F81*G81)</f>
        <v>0</v>
      </c>
      <c r="I81" s="6"/>
      <c r="J81" s="12"/>
    </row>
    <row r="82" customFormat="false" ht="15" hidden="false" customHeight="false" outlineLevel="0" collapsed="false">
      <c r="B82" s="15"/>
      <c r="C82" s="7"/>
      <c r="D82" s="7"/>
      <c r="E82" s="16" t="str">
        <f aca="false">IFERROR(VLOOKUP(D82,Products!B5:J54,2,FALSE()),"")</f>
        <v/>
      </c>
      <c r="F82" s="7"/>
      <c r="G82" s="17" t="n">
        <f aca="false">IFERROR(IF(C82="Ship",VLOOKUP(D82,Products!B5:J54,6,FALSE()),VLOOKUP(D82,Products!B5:J54,5,FALSE())),0)</f>
        <v>0</v>
      </c>
      <c r="H82" s="18" t="n">
        <f aca="false">IF(OR(F82="",G82=""),0,F82*G82)</f>
        <v>0</v>
      </c>
      <c r="I82" s="10"/>
      <c r="J82" s="16"/>
    </row>
    <row r="83" customFormat="false" ht="15" hidden="false" customHeight="false" outlineLevel="0" collapsed="false">
      <c r="B83" s="11"/>
      <c r="C83" s="3"/>
      <c r="D83" s="3"/>
      <c r="E83" s="12" t="str">
        <f aca="false">IFERROR(VLOOKUP(D83,Products!B5:J54,2,FALSE()),"")</f>
        <v/>
      </c>
      <c r="F83" s="3"/>
      <c r="G83" s="13" t="n">
        <f aca="false">IFERROR(IF(C83="Ship",VLOOKUP(D83,Products!B5:J54,6,FALSE()),VLOOKUP(D83,Products!B5:J54,5,FALSE())),0)</f>
        <v>0</v>
      </c>
      <c r="H83" s="14" t="n">
        <f aca="false">IF(OR(F83="",G83=""),0,F83*G83)</f>
        <v>0</v>
      </c>
      <c r="I83" s="6"/>
      <c r="J83" s="12"/>
    </row>
    <row r="84" customFormat="false" ht="15" hidden="false" customHeight="false" outlineLevel="0" collapsed="false">
      <c r="B84" s="15"/>
      <c r="C84" s="7"/>
      <c r="D84" s="7"/>
      <c r="E84" s="16" t="str">
        <f aca="false">IFERROR(VLOOKUP(D84,Products!B5:J54,2,FALSE()),"")</f>
        <v/>
      </c>
      <c r="F84" s="7"/>
      <c r="G84" s="17" t="n">
        <f aca="false">IFERROR(IF(C84="Ship",VLOOKUP(D84,Products!B5:J54,6,FALSE()),VLOOKUP(D84,Products!B5:J54,5,FALSE())),0)</f>
        <v>0</v>
      </c>
      <c r="H84" s="18" t="n">
        <f aca="false">IF(OR(F84="",G84=""),0,F84*G84)</f>
        <v>0</v>
      </c>
      <c r="I84" s="10"/>
      <c r="J84" s="16"/>
    </row>
    <row r="85" customFormat="false" ht="15" hidden="false" customHeight="false" outlineLevel="0" collapsed="false">
      <c r="B85" s="11"/>
      <c r="C85" s="3"/>
      <c r="D85" s="3"/>
      <c r="E85" s="12" t="str">
        <f aca="false">IFERROR(VLOOKUP(D85,Products!B5:J54,2,FALSE()),"")</f>
        <v/>
      </c>
      <c r="F85" s="3"/>
      <c r="G85" s="13" t="n">
        <f aca="false">IFERROR(IF(C85="Ship",VLOOKUP(D85,Products!B5:J54,6,FALSE()),VLOOKUP(D85,Products!B5:J54,5,FALSE())),0)</f>
        <v>0</v>
      </c>
      <c r="H85" s="14" t="n">
        <f aca="false">IF(OR(F85="",G85=""),0,F85*G85)</f>
        <v>0</v>
      </c>
      <c r="I85" s="6"/>
      <c r="J85" s="12"/>
    </row>
    <row r="86" customFormat="false" ht="15" hidden="false" customHeight="false" outlineLevel="0" collapsed="false">
      <c r="B86" s="15"/>
      <c r="C86" s="7"/>
      <c r="D86" s="7"/>
      <c r="E86" s="16" t="str">
        <f aca="false">IFERROR(VLOOKUP(D86,Products!B5:J54,2,FALSE()),"")</f>
        <v/>
      </c>
      <c r="F86" s="7"/>
      <c r="G86" s="17" t="n">
        <f aca="false">IFERROR(IF(C86="Ship",VLOOKUP(D86,Products!B5:J54,6,FALSE()),VLOOKUP(D86,Products!B5:J54,5,FALSE())),0)</f>
        <v>0</v>
      </c>
      <c r="H86" s="18" t="n">
        <f aca="false">IF(OR(F86="",G86=""),0,F86*G86)</f>
        <v>0</v>
      </c>
      <c r="I86" s="10"/>
      <c r="J86" s="16"/>
    </row>
    <row r="87" customFormat="false" ht="15" hidden="false" customHeight="false" outlineLevel="0" collapsed="false">
      <c r="B87" s="11"/>
      <c r="C87" s="3"/>
      <c r="D87" s="3"/>
      <c r="E87" s="12" t="str">
        <f aca="false">IFERROR(VLOOKUP(D87,Products!B5:J54,2,FALSE()),"")</f>
        <v/>
      </c>
      <c r="F87" s="3"/>
      <c r="G87" s="13" t="n">
        <f aca="false">IFERROR(IF(C87="Ship",VLOOKUP(D87,Products!B5:J54,6,FALSE()),VLOOKUP(D87,Products!B5:J54,5,FALSE())),0)</f>
        <v>0</v>
      </c>
      <c r="H87" s="14" t="n">
        <f aca="false">IF(OR(F87="",G87=""),0,F87*G87)</f>
        <v>0</v>
      </c>
      <c r="I87" s="6"/>
      <c r="J87" s="12"/>
    </row>
    <row r="88" customFormat="false" ht="15" hidden="false" customHeight="false" outlineLevel="0" collapsed="false">
      <c r="B88" s="15"/>
      <c r="C88" s="7"/>
      <c r="D88" s="7"/>
      <c r="E88" s="16" t="str">
        <f aca="false">IFERROR(VLOOKUP(D88,Products!B5:J54,2,FALSE()),"")</f>
        <v/>
      </c>
      <c r="F88" s="7"/>
      <c r="G88" s="17" t="n">
        <f aca="false">IFERROR(IF(C88="Ship",VLOOKUP(D88,Products!B5:J54,6,FALSE()),VLOOKUP(D88,Products!B5:J54,5,FALSE())),0)</f>
        <v>0</v>
      </c>
      <c r="H88" s="18" t="n">
        <f aca="false">IF(OR(F88="",G88=""),0,F88*G88)</f>
        <v>0</v>
      </c>
      <c r="I88" s="10"/>
      <c r="J88" s="16"/>
    </row>
    <row r="89" customFormat="false" ht="15" hidden="false" customHeight="false" outlineLevel="0" collapsed="false">
      <c r="B89" s="11"/>
      <c r="C89" s="3"/>
      <c r="D89" s="3"/>
      <c r="E89" s="12" t="str">
        <f aca="false">IFERROR(VLOOKUP(D89,Products!B5:J54,2,FALSE()),"")</f>
        <v/>
      </c>
      <c r="F89" s="3"/>
      <c r="G89" s="13" t="n">
        <f aca="false">IFERROR(IF(C89="Ship",VLOOKUP(D89,Products!B5:J54,6,FALSE()),VLOOKUP(D89,Products!B5:J54,5,FALSE())),0)</f>
        <v>0</v>
      </c>
      <c r="H89" s="14" t="n">
        <f aca="false">IF(OR(F89="",G89=""),0,F89*G89)</f>
        <v>0</v>
      </c>
      <c r="I89" s="6"/>
      <c r="J89" s="12"/>
    </row>
    <row r="90" customFormat="false" ht="15" hidden="false" customHeight="false" outlineLevel="0" collapsed="false">
      <c r="B90" s="15"/>
      <c r="C90" s="7"/>
      <c r="D90" s="7"/>
      <c r="E90" s="16" t="str">
        <f aca="false">IFERROR(VLOOKUP(D90,Products!B5:J54,2,FALSE()),"")</f>
        <v/>
      </c>
      <c r="F90" s="7"/>
      <c r="G90" s="17" t="n">
        <f aca="false">IFERROR(IF(C90="Ship",VLOOKUP(D90,Products!B5:J54,6,FALSE()),VLOOKUP(D90,Products!B5:J54,5,FALSE())),0)</f>
        <v>0</v>
      </c>
      <c r="H90" s="18" t="n">
        <f aca="false">IF(OR(F90="",G90=""),0,F90*G90)</f>
        <v>0</v>
      </c>
      <c r="I90" s="10"/>
      <c r="J90" s="16"/>
    </row>
    <row r="91" customFormat="false" ht="15" hidden="false" customHeight="false" outlineLevel="0" collapsed="false">
      <c r="B91" s="11"/>
      <c r="C91" s="3"/>
      <c r="D91" s="3"/>
      <c r="E91" s="12" t="str">
        <f aca="false">IFERROR(VLOOKUP(D91,Products!B5:J54,2,FALSE()),"")</f>
        <v/>
      </c>
      <c r="F91" s="3"/>
      <c r="G91" s="13" t="n">
        <f aca="false">IFERROR(IF(C91="Ship",VLOOKUP(D91,Products!B5:J54,6,FALSE()),VLOOKUP(D91,Products!B5:J54,5,FALSE())),0)</f>
        <v>0</v>
      </c>
      <c r="H91" s="14" t="n">
        <f aca="false">IF(OR(F91="",G91=""),0,F91*G91)</f>
        <v>0</v>
      </c>
      <c r="I91" s="6"/>
      <c r="J91" s="12"/>
    </row>
    <row r="92" customFormat="false" ht="15" hidden="false" customHeight="false" outlineLevel="0" collapsed="false">
      <c r="B92" s="15"/>
      <c r="C92" s="7"/>
      <c r="D92" s="7"/>
      <c r="E92" s="16" t="str">
        <f aca="false">IFERROR(VLOOKUP(D92,Products!B5:J54,2,FALSE()),"")</f>
        <v/>
      </c>
      <c r="F92" s="7"/>
      <c r="G92" s="17" t="n">
        <f aca="false">IFERROR(IF(C92="Ship",VLOOKUP(D92,Products!B5:J54,6,FALSE()),VLOOKUP(D92,Products!B5:J54,5,FALSE())),0)</f>
        <v>0</v>
      </c>
      <c r="H92" s="18" t="n">
        <f aca="false">IF(OR(F92="",G92=""),0,F92*G92)</f>
        <v>0</v>
      </c>
      <c r="I92" s="10"/>
      <c r="J92" s="16"/>
    </row>
    <row r="93" customFormat="false" ht="15" hidden="false" customHeight="false" outlineLevel="0" collapsed="false">
      <c r="B93" s="11"/>
      <c r="C93" s="3"/>
      <c r="D93" s="3"/>
      <c r="E93" s="12" t="str">
        <f aca="false">IFERROR(VLOOKUP(D93,Products!B5:J54,2,FALSE()),"")</f>
        <v/>
      </c>
      <c r="F93" s="3"/>
      <c r="G93" s="13" t="n">
        <f aca="false">IFERROR(IF(C93="Ship",VLOOKUP(D93,Products!B5:J54,6,FALSE()),VLOOKUP(D93,Products!B5:J54,5,FALSE())),0)</f>
        <v>0</v>
      </c>
      <c r="H93" s="14" t="n">
        <f aca="false">IF(OR(F93="",G93=""),0,F93*G93)</f>
        <v>0</v>
      </c>
      <c r="I93" s="6"/>
      <c r="J93" s="12"/>
    </row>
    <row r="94" customFormat="false" ht="15" hidden="false" customHeight="false" outlineLevel="0" collapsed="false">
      <c r="B94" s="15"/>
      <c r="C94" s="7"/>
      <c r="D94" s="7"/>
      <c r="E94" s="16" t="str">
        <f aca="false">IFERROR(VLOOKUP(D94,Products!B5:J54,2,FALSE()),"")</f>
        <v/>
      </c>
      <c r="F94" s="7"/>
      <c r="G94" s="17" t="n">
        <f aca="false">IFERROR(IF(C94="Ship",VLOOKUP(D94,Products!B5:J54,6,FALSE()),VLOOKUP(D94,Products!B5:J54,5,FALSE())),0)</f>
        <v>0</v>
      </c>
      <c r="H94" s="18" t="n">
        <f aca="false">IF(OR(F94="",G94=""),0,F94*G94)</f>
        <v>0</v>
      </c>
      <c r="I94" s="10"/>
      <c r="J94" s="16"/>
    </row>
    <row r="95" customFormat="false" ht="15" hidden="false" customHeight="false" outlineLevel="0" collapsed="false">
      <c r="B95" s="11"/>
      <c r="C95" s="3"/>
      <c r="D95" s="3"/>
      <c r="E95" s="12" t="str">
        <f aca="false">IFERROR(VLOOKUP(D95,Products!B5:J54,2,FALSE()),"")</f>
        <v/>
      </c>
      <c r="F95" s="3"/>
      <c r="G95" s="13" t="n">
        <f aca="false">IFERROR(IF(C95="Ship",VLOOKUP(D95,Products!B5:J54,6,FALSE()),VLOOKUP(D95,Products!B5:J54,5,FALSE())),0)</f>
        <v>0</v>
      </c>
      <c r="H95" s="14" t="n">
        <f aca="false">IF(OR(F95="",G95=""),0,F95*G95)</f>
        <v>0</v>
      </c>
      <c r="I95" s="6"/>
      <c r="J95" s="12"/>
    </row>
    <row r="96" customFormat="false" ht="15" hidden="false" customHeight="false" outlineLevel="0" collapsed="false">
      <c r="B96" s="15"/>
      <c r="C96" s="7"/>
      <c r="D96" s="7"/>
      <c r="E96" s="16" t="str">
        <f aca="false">IFERROR(VLOOKUP(D96,Products!B5:J54,2,FALSE()),"")</f>
        <v/>
      </c>
      <c r="F96" s="7"/>
      <c r="G96" s="17" t="n">
        <f aca="false">IFERROR(IF(C96="Ship",VLOOKUP(D96,Products!B5:J54,6,FALSE()),VLOOKUP(D96,Products!B5:J54,5,FALSE())),0)</f>
        <v>0</v>
      </c>
      <c r="H96" s="18" t="n">
        <f aca="false">IF(OR(F96="",G96=""),0,F96*G96)</f>
        <v>0</v>
      </c>
      <c r="I96" s="10"/>
      <c r="J96" s="16"/>
    </row>
    <row r="97" customFormat="false" ht="15" hidden="false" customHeight="false" outlineLevel="0" collapsed="false">
      <c r="B97" s="11"/>
      <c r="C97" s="3"/>
      <c r="D97" s="3"/>
      <c r="E97" s="12" t="str">
        <f aca="false">IFERROR(VLOOKUP(D97,Products!B5:J54,2,FALSE()),"")</f>
        <v/>
      </c>
      <c r="F97" s="3"/>
      <c r="G97" s="13" t="n">
        <f aca="false">IFERROR(IF(C97="Ship",VLOOKUP(D97,Products!B5:J54,6,FALSE()),VLOOKUP(D97,Products!B5:J54,5,FALSE())),0)</f>
        <v>0</v>
      </c>
      <c r="H97" s="14" t="n">
        <f aca="false">IF(OR(F97="",G97=""),0,F97*G97)</f>
        <v>0</v>
      </c>
      <c r="I97" s="6"/>
      <c r="J97" s="12"/>
    </row>
    <row r="98" customFormat="false" ht="15" hidden="false" customHeight="false" outlineLevel="0" collapsed="false">
      <c r="B98" s="15"/>
      <c r="C98" s="7"/>
      <c r="D98" s="7"/>
      <c r="E98" s="16" t="str">
        <f aca="false">IFERROR(VLOOKUP(D98,Products!B5:J54,2,FALSE()),"")</f>
        <v/>
      </c>
      <c r="F98" s="7"/>
      <c r="G98" s="17" t="n">
        <f aca="false">IFERROR(IF(C98="Ship",VLOOKUP(D98,Products!B5:J54,6,FALSE()),VLOOKUP(D98,Products!B5:J54,5,FALSE())),0)</f>
        <v>0</v>
      </c>
      <c r="H98" s="18" t="n">
        <f aca="false">IF(OR(F98="",G98=""),0,F98*G98)</f>
        <v>0</v>
      </c>
      <c r="I98" s="10"/>
      <c r="J98" s="16"/>
    </row>
    <row r="99" customFormat="false" ht="15" hidden="false" customHeight="false" outlineLevel="0" collapsed="false">
      <c r="B99" s="11"/>
      <c r="C99" s="3"/>
      <c r="D99" s="3"/>
      <c r="E99" s="12" t="str">
        <f aca="false">IFERROR(VLOOKUP(D99,Products!B5:J54,2,FALSE()),"")</f>
        <v/>
      </c>
      <c r="F99" s="3"/>
      <c r="G99" s="13" t="n">
        <f aca="false">IFERROR(IF(C99="Ship",VLOOKUP(D99,Products!B5:J54,6,FALSE()),VLOOKUP(D99,Products!B5:J54,5,FALSE())),0)</f>
        <v>0</v>
      </c>
      <c r="H99" s="14" t="n">
        <f aca="false">IF(OR(F99="",G99=""),0,F99*G99)</f>
        <v>0</v>
      </c>
      <c r="I99" s="6"/>
      <c r="J99" s="12"/>
    </row>
    <row r="100" customFormat="false" ht="15" hidden="false" customHeight="false" outlineLevel="0" collapsed="false">
      <c r="B100" s="15"/>
      <c r="C100" s="7"/>
      <c r="D100" s="7"/>
      <c r="E100" s="16" t="str">
        <f aca="false">IFERROR(VLOOKUP(D100,Products!B5:J54,2,FALSE()),"")</f>
        <v/>
      </c>
      <c r="F100" s="7"/>
      <c r="G100" s="17" t="n">
        <f aca="false">IFERROR(IF(C100="Ship",VLOOKUP(D100,Products!B5:J54,6,FALSE()),VLOOKUP(D100,Products!B5:J54,5,FALSE())),0)</f>
        <v>0</v>
      </c>
      <c r="H100" s="18" t="n">
        <f aca="false">IF(OR(F100="",G100=""),0,F100*G100)</f>
        <v>0</v>
      </c>
      <c r="I100" s="10"/>
      <c r="J100" s="16"/>
    </row>
    <row r="101" customFormat="false" ht="15" hidden="false" customHeight="false" outlineLevel="0" collapsed="false">
      <c r="B101" s="11"/>
      <c r="C101" s="3"/>
      <c r="D101" s="3"/>
      <c r="E101" s="12" t="str">
        <f aca="false">IFERROR(VLOOKUP(D101,Products!B5:J54,2,FALSE()),"")</f>
        <v/>
      </c>
      <c r="F101" s="3"/>
      <c r="G101" s="13" t="n">
        <f aca="false">IFERROR(IF(C101="Ship",VLOOKUP(D101,Products!B5:J54,6,FALSE()),VLOOKUP(D101,Products!B5:J54,5,FALSE())),0)</f>
        <v>0</v>
      </c>
      <c r="H101" s="14" t="n">
        <f aca="false">IF(OR(F101="",G101=""),0,F101*G101)</f>
        <v>0</v>
      </c>
      <c r="I101" s="6"/>
      <c r="J101" s="12"/>
    </row>
    <row r="102" customFormat="false" ht="15" hidden="false" customHeight="false" outlineLevel="0" collapsed="false">
      <c r="B102" s="15"/>
      <c r="C102" s="7"/>
      <c r="D102" s="7"/>
      <c r="E102" s="16" t="str">
        <f aca="false">IFERROR(VLOOKUP(D102,Products!B5:J54,2,FALSE()),"")</f>
        <v/>
      </c>
      <c r="F102" s="7"/>
      <c r="G102" s="17" t="n">
        <f aca="false">IFERROR(IF(C102="Ship",VLOOKUP(D102,Products!B5:J54,6,FALSE()),VLOOKUP(D102,Products!B5:J54,5,FALSE())),0)</f>
        <v>0</v>
      </c>
      <c r="H102" s="18" t="n">
        <f aca="false">IF(OR(F102="",G102=""),0,F102*G102)</f>
        <v>0</v>
      </c>
      <c r="I102" s="10"/>
      <c r="J102" s="16"/>
    </row>
    <row r="103" customFormat="false" ht="15" hidden="false" customHeight="false" outlineLevel="0" collapsed="false">
      <c r="B103" s="11"/>
      <c r="C103" s="3"/>
      <c r="D103" s="3"/>
      <c r="E103" s="12" t="str">
        <f aca="false">IFERROR(VLOOKUP(D103,Products!B5:J54,2,FALSE()),"")</f>
        <v/>
      </c>
      <c r="F103" s="3"/>
      <c r="G103" s="13" t="n">
        <f aca="false">IFERROR(IF(C103="Ship",VLOOKUP(D103,Products!B5:J54,6,FALSE()),VLOOKUP(D103,Products!B5:J54,5,FALSE())),0)</f>
        <v>0</v>
      </c>
      <c r="H103" s="14" t="n">
        <f aca="false">IF(OR(F103="",G103=""),0,F103*G103)</f>
        <v>0</v>
      </c>
      <c r="I103" s="6"/>
      <c r="J103" s="12"/>
    </row>
    <row r="104" customFormat="false" ht="15" hidden="false" customHeight="false" outlineLevel="0" collapsed="false">
      <c r="B104" s="15"/>
      <c r="C104" s="7"/>
      <c r="D104" s="7"/>
      <c r="E104" s="16" t="str">
        <f aca="false">IFERROR(VLOOKUP(D104,Products!B5:J54,2,FALSE()),"")</f>
        <v/>
      </c>
      <c r="F104" s="7"/>
      <c r="G104" s="17" t="n">
        <f aca="false">IFERROR(IF(C104="Ship",VLOOKUP(D104,Products!B5:J54,6,FALSE()),VLOOKUP(D104,Products!B5:J54,5,FALSE())),0)</f>
        <v>0</v>
      </c>
      <c r="H104" s="18" t="n">
        <f aca="false">IF(OR(F104="",G104=""),0,F104*G104)</f>
        <v>0</v>
      </c>
      <c r="I104" s="10"/>
      <c r="J104" s="16"/>
    </row>
    <row r="105" customFormat="false" ht="15" hidden="false" customHeight="false" outlineLevel="0" collapsed="false">
      <c r="B105" s="11"/>
      <c r="C105" s="3"/>
      <c r="D105" s="3"/>
      <c r="E105" s="12" t="str">
        <f aca="false">IFERROR(VLOOKUP(D105,Products!B5:J54,2,FALSE()),"")</f>
        <v/>
      </c>
      <c r="F105" s="3"/>
      <c r="G105" s="13" t="n">
        <f aca="false">IFERROR(IF(C105="Ship",VLOOKUP(D105,Products!B5:J54,6,FALSE()),VLOOKUP(D105,Products!B5:J54,5,FALSE())),0)</f>
        <v>0</v>
      </c>
      <c r="H105" s="14" t="n">
        <f aca="false">IF(OR(F105="",G105=""),0,F105*G105)</f>
        <v>0</v>
      </c>
      <c r="I105" s="6"/>
      <c r="J105" s="12"/>
    </row>
    <row r="106" customFormat="false" ht="15" hidden="false" customHeight="false" outlineLevel="0" collapsed="false">
      <c r="B106" s="15"/>
      <c r="C106" s="7"/>
      <c r="D106" s="7"/>
      <c r="E106" s="16" t="str">
        <f aca="false">IFERROR(VLOOKUP(D106,Products!B5:J54,2,FALSE()),"")</f>
        <v/>
      </c>
      <c r="F106" s="7"/>
      <c r="G106" s="17" t="n">
        <f aca="false">IFERROR(IF(C106="Ship",VLOOKUP(D106,Products!B5:J54,6,FALSE()),VLOOKUP(D106,Products!B5:J54,5,FALSE())),0)</f>
        <v>0</v>
      </c>
      <c r="H106" s="18" t="n">
        <f aca="false">IF(OR(F106="",G106=""),0,F106*G106)</f>
        <v>0</v>
      </c>
      <c r="I106" s="10"/>
      <c r="J106" s="16"/>
    </row>
    <row r="107" customFormat="false" ht="15" hidden="false" customHeight="false" outlineLevel="0" collapsed="false">
      <c r="B107" s="11"/>
      <c r="C107" s="3"/>
      <c r="D107" s="3"/>
      <c r="E107" s="12" t="str">
        <f aca="false">IFERROR(VLOOKUP(D107,Products!B5:J54,2,FALSE()),"")</f>
        <v/>
      </c>
      <c r="F107" s="3"/>
      <c r="G107" s="13" t="n">
        <f aca="false">IFERROR(IF(C107="Ship",VLOOKUP(D107,Products!B5:J54,6,FALSE()),VLOOKUP(D107,Products!B5:J54,5,FALSE())),0)</f>
        <v>0</v>
      </c>
      <c r="H107" s="14" t="n">
        <f aca="false">IF(OR(F107="",G107=""),0,F107*G107)</f>
        <v>0</v>
      </c>
      <c r="I107" s="6"/>
      <c r="J107" s="12"/>
    </row>
    <row r="108" customFormat="false" ht="15" hidden="false" customHeight="false" outlineLevel="0" collapsed="false">
      <c r="B108" s="15"/>
      <c r="C108" s="7"/>
      <c r="D108" s="7"/>
      <c r="E108" s="16" t="str">
        <f aca="false">IFERROR(VLOOKUP(D108,Products!B5:J54,2,FALSE()),"")</f>
        <v/>
      </c>
      <c r="F108" s="7"/>
      <c r="G108" s="17" t="n">
        <f aca="false">IFERROR(IF(C108="Ship",VLOOKUP(D108,Products!B5:J54,6,FALSE()),VLOOKUP(D108,Products!B5:J54,5,FALSE())),0)</f>
        <v>0</v>
      </c>
      <c r="H108" s="18" t="n">
        <f aca="false">IF(OR(F108="",G108=""),0,F108*G108)</f>
        <v>0</v>
      </c>
      <c r="I108" s="10"/>
      <c r="J108" s="16"/>
    </row>
    <row r="109" customFormat="false" ht="15" hidden="false" customHeight="false" outlineLevel="0" collapsed="false">
      <c r="B109" s="11"/>
      <c r="C109" s="3"/>
      <c r="D109" s="3"/>
      <c r="E109" s="12" t="str">
        <f aca="false">IFERROR(VLOOKUP(D109,Products!B5:J54,2,FALSE()),"")</f>
        <v/>
      </c>
      <c r="F109" s="3"/>
      <c r="G109" s="13" t="n">
        <f aca="false">IFERROR(IF(C109="Ship",VLOOKUP(D109,Products!B5:J54,6,FALSE()),VLOOKUP(D109,Products!B5:J54,5,FALSE())),0)</f>
        <v>0</v>
      </c>
      <c r="H109" s="14" t="n">
        <f aca="false">IF(OR(F109="",G109=""),0,F109*G109)</f>
        <v>0</v>
      </c>
      <c r="I109" s="6"/>
      <c r="J109" s="12"/>
    </row>
    <row r="110" customFormat="false" ht="15" hidden="false" customHeight="false" outlineLevel="0" collapsed="false">
      <c r="B110" s="15"/>
      <c r="C110" s="7"/>
      <c r="D110" s="7"/>
      <c r="E110" s="16" t="str">
        <f aca="false">IFERROR(VLOOKUP(D110,Products!B5:J54,2,FALSE()),"")</f>
        <v/>
      </c>
      <c r="F110" s="7"/>
      <c r="G110" s="17" t="n">
        <f aca="false">IFERROR(IF(C110="Ship",VLOOKUP(D110,Products!B5:J54,6,FALSE()),VLOOKUP(D110,Products!B5:J54,5,FALSE())),0)</f>
        <v>0</v>
      </c>
      <c r="H110" s="18" t="n">
        <f aca="false">IF(OR(F110="",G110=""),0,F110*G110)</f>
        <v>0</v>
      </c>
      <c r="I110" s="10"/>
      <c r="J110" s="16"/>
    </row>
    <row r="111" customFormat="false" ht="15" hidden="false" customHeight="false" outlineLevel="0" collapsed="false">
      <c r="B111" s="11"/>
      <c r="C111" s="3"/>
      <c r="D111" s="3"/>
      <c r="E111" s="12" t="str">
        <f aca="false">IFERROR(VLOOKUP(D111,Products!B5:J54,2,FALSE()),"")</f>
        <v/>
      </c>
      <c r="F111" s="3"/>
      <c r="G111" s="13" t="n">
        <f aca="false">IFERROR(IF(C111="Ship",VLOOKUP(D111,Products!B5:J54,6,FALSE()),VLOOKUP(D111,Products!B5:J54,5,FALSE())),0)</f>
        <v>0</v>
      </c>
      <c r="H111" s="14" t="n">
        <f aca="false">IF(OR(F111="",G111=""),0,F111*G111)</f>
        <v>0</v>
      </c>
      <c r="I111" s="6"/>
      <c r="J111" s="12"/>
    </row>
    <row r="112" customFormat="false" ht="15" hidden="false" customHeight="false" outlineLevel="0" collapsed="false">
      <c r="B112" s="15"/>
      <c r="C112" s="7"/>
      <c r="D112" s="7"/>
      <c r="E112" s="16" t="str">
        <f aca="false">IFERROR(VLOOKUP(D112,Products!B5:J54,2,FALSE()),"")</f>
        <v/>
      </c>
      <c r="F112" s="7"/>
      <c r="G112" s="17" t="n">
        <f aca="false">IFERROR(IF(C112="Ship",VLOOKUP(D112,Products!B5:J54,6,FALSE()),VLOOKUP(D112,Products!B5:J54,5,FALSE())),0)</f>
        <v>0</v>
      </c>
      <c r="H112" s="18" t="n">
        <f aca="false">IF(OR(F112="",G112=""),0,F112*G112)</f>
        <v>0</v>
      </c>
      <c r="I112" s="10"/>
      <c r="J112" s="16"/>
    </row>
    <row r="113" customFormat="false" ht="15" hidden="false" customHeight="false" outlineLevel="0" collapsed="false">
      <c r="B113" s="11"/>
      <c r="C113" s="3"/>
      <c r="D113" s="3"/>
      <c r="E113" s="12" t="str">
        <f aca="false">IFERROR(VLOOKUP(D113,Products!B5:J54,2,FALSE()),"")</f>
        <v/>
      </c>
      <c r="F113" s="3"/>
      <c r="G113" s="13" t="n">
        <f aca="false">IFERROR(IF(C113="Ship",VLOOKUP(D113,Products!B5:J54,6,FALSE()),VLOOKUP(D113,Products!B5:J54,5,FALSE())),0)</f>
        <v>0</v>
      </c>
      <c r="H113" s="14" t="n">
        <f aca="false">IF(OR(F113="",G113=""),0,F113*G113)</f>
        <v>0</v>
      </c>
      <c r="I113" s="6"/>
      <c r="J113" s="12"/>
    </row>
    <row r="114" customFormat="false" ht="15" hidden="false" customHeight="false" outlineLevel="0" collapsed="false">
      <c r="B114" s="15"/>
      <c r="C114" s="7"/>
      <c r="D114" s="7"/>
      <c r="E114" s="16" t="str">
        <f aca="false">IFERROR(VLOOKUP(D114,Products!B5:J54,2,FALSE()),"")</f>
        <v/>
      </c>
      <c r="F114" s="7"/>
      <c r="G114" s="17" t="n">
        <f aca="false">IFERROR(IF(C114="Ship",VLOOKUP(D114,Products!B5:J54,6,FALSE()),VLOOKUP(D114,Products!B5:J54,5,FALSE())),0)</f>
        <v>0</v>
      </c>
      <c r="H114" s="18" t="n">
        <f aca="false">IF(OR(F114="",G114=""),0,F114*G114)</f>
        <v>0</v>
      </c>
      <c r="I114" s="10"/>
      <c r="J114" s="16"/>
    </row>
    <row r="115" customFormat="false" ht="15" hidden="false" customHeight="false" outlineLevel="0" collapsed="false">
      <c r="B115" s="11"/>
      <c r="C115" s="3"/>
      <c r="D115" s="3"/>
      <c r="E115" s="12" t="str">
        <f aca="false">IFERROR(VLOOKUP(D115,Products!B5:J54,2,FALSE()),"")</f>
        <v/>
      </c>
      <c r="F115" s="3"/>
      <c r="G115" s="13" t="n">
        <f aca="false">IFERROR(IF(C115="Ship",VLOOKUP(D115,Products!B5:J54,6,FALSE()),VLOOKUP(D115,Products!B5:J54,5,FALSE())),0)</f>
        <v>0</v>
      </c>
      <c r="H115" s="14" t="n">
        <f aca="false">IF(OR(F115="",G115=""),0,F115*G115)</f>
        <v>0</v>
      </c>
      <c r="I115" s="6"/>
      <c r="J115" s="12"/>
    </row>
    <row r="116" customFormat="false" ht="15" hidden="false" customHeight="false" outlineLevel="0" collapsed="false">
      <c r="B116" s="15"/>
      <c r="C116" s="7"/>
      <c r="D116" s="7"/>
      <c r="E116" s="16" t="str">
        <f aca="false">IFERROR(VLOOKUP(D116,Products!B5:J54,2,FALSE()),"")</f>
        <v/>
      </c>
      <c r="F116" s="7"/>
      <c r="G116" s="17" t="n">
        <f aca="false">IFERROR(IF(C116="Ship",VLOOKUP(D116,Products!B5:J54,6,FALSE()),VLOOKUP(D116,Products!B5:J54,5,FALSE())),0)</f>
        <v>0</v>
      </c>
      <c r="H116" s="18" t="n">
        <f aca="false">IF(OR(F116="",G116=""),0,F116*G116)</f>
        <v>0</v>
      </c>
      <c r="I116" s="10"/>
      <c r="J116" s="16"/>
    </row>
    <row r="117" customFormat="false" ht="15" hidden="false" customHeight="false" outlineLevel="0" collapsed="false">
      <c r="B117" s="11"/>
      <c r="C117" s="3"/>
      <c r="D117" s="3"/>
      <c r="E117" s="12" t="str">
        <f aca="false">IFERROR(VLOOKUP(D117,Products!B5:J54,2,FALSE()),"")</f>
        <v/>
      </c>
      <c r="F117" s="3"/>
      <c r="G117" s="13" t="n">
        <f aca="false">IFERROR(IF(C117="Ship",VLOOKUP(D117,Products!B5:J54,6,FALSE()),VLOOKUP(D117,Products!B5:J54,5,FALSE())),0)</f>
        <v>0</v>
      </c>
      <c r="H117" s="14" t="n">
        <f aca="false">IF(OR(F117="",G117=""),0,F117*G117)</f>
        <v>0</v>
      </c>
      <c r="I117" s="6"/>
      <c r="J117" s="12"/>
    </row>
    <row r="118" customFormat="false" ht="15" hidden="false" customHeight="false" outlineLevel="0" collapsed="false">
      <c r="B118" s="15"/>
      <c r="C118" s="7"/>
      <c r="D118" s="7"/>
      <c r="E118" s="16" t="str">
        <f aca="false">IFERROR(VLOOKUP(D118,Products!B5:J54,2,FALSE()),"")</f>
        <v/>
      </c>
      <c r="F118" s="7"/>
      <c r="G118" s="17" t="n">
        <f aca="false">IFERROR(IF(C118="Ship",VLOOKUP(D118,Products!B5:J54,6,FALSE()),VLOOKUP(D118,Products!B5:J54,5,FALSE())),0)</f>
        <v>0</v>
      </c>
      <c r="H118" s="18" t="n">
        <f aca="false">IF(OR(F118="",G118=""),0,F118*G118)</f>
        <v>0</v>
      </c>
      <c r="I118" s="10"/>
      <c r="J118" s="16"/>
    </row>
    <row r="119" customFormat="false" ht="15" hidden="false" customHeight="false" outlineLevel="0" collapsed="false">
      <c r="B119" s="11"/>
      <c r="C119" s="3"/>
      <c r="D119" s="3"/>
      <c r="E119" s="12" t="str">
        <f aca="false">IFERROR(VLOOKUP(D119,Products!B5:J54,2,FALSE()),"")</f>
        <v/>
      </c>
      <c r="F119" s="3"/>
      <c r="G119" s="13" t="n">
        <f aca="false">IFERROR(IF(C119="Ship",VLOOKUP(D119,Products!B5:J54,6,FALSE()),VLOOKUP(D119,Products!B5:J54,5,FALSE())),0)</f>
        <v>0</v>
      </c>
      <c r="H119" s="14" t="n">
        <f aca="false">IF(OR(F119="",G119=""),0,F119*G119)</f>
        <v>0</v>
      </c>
      <c r="I119" s="6"/>
      <c r="J119" s="12"/>
    </row>
    <row r="120" customFormat="false" ht="15" hidden="false" customHeight="false" outlineLevel="0" collapsed="false">
      <c r="B120" s="15"/>
      <c r="C120" s="7"/>
      <c r="D120" s="7"/>
      <c r="E120" s="16" t="str">
        <f aca="false">IFERROR(VLOOKUP(D120,Products!B5:J54,2,FALSE()),"")</f>
        <v/>
      </c>
      <c r="F120" s="7"/>
      <c r="G120" s="17" t="n">
        <f aca="false">IFERROR(IF(C120="Ship",VLOOKUP(D120,Products!B5:J54,6,FALSE()),VLOOKUP(D120,Products!B5:J54,5,FALSE())),0)</f>
        <v>0</v>
      </c>
      <c r="H120" s="18" t="n">
        <f aca="false">IF(OR(F120="",G120=""),0,F120*G120)</f>
        <v>0</v>
      </c>
      <c r="I120" s="10"/>
      <c r="J120" s="16"/>
    </row>
    <row r="121" customFormat="false" ht="15" hidden="false" customHeight="false" outlineLevel="0" collapsed="false">
      <c r="B121" s="11"/>
      <c r="C121" s="3"/>
      <c r="D121" s="3"/>
      <c r="E121" s="12" t="str">
        <f aca="false">IFERROR(VLOOKUP(D121,Products!B5:J54,2,FALSE()),"")</f>
        <v/>
      </c>
      <c r="F121" s="3"/>
      <c r="G121" s="13" t="n">
        <f aca="false">IFERROR(IF(C121="Ship",VLOOKUP(D121,Products!B5:J54,6,FALSE()),VLOOKUP(D121,Products!B5:J54,5,FALSE())),0)</f>
        <v>0</v>
      </c>
      <c r="H121" s="14" t="n">
        <f aca="false">IF(OR(F121="",G121=""),0,F121*G121)</f>
        <v>0</v>
      </c>
      <c r="I121" s="6"/>
      <c r="J121" s="12"/>
    </row>
    <row r="122" customFormat="false" ht="15" hidden="false" customHeight="false" outlineLevel="0" collapsed="false">
      <c r="B122" s="15"/>
      <c r="C122" s="7"/>
      <c r="D122" s="7"/>
      <c r="E122" s="16" t="str">
        <f aca="false">IFERROR(VLOOKUP(D122,Products!B5:J54,2,FALSE()),"")</f>
        <v/>
      </c>
      <c r="F122" s="7"/>
      <c r="G122" s="17" t="n">
        <f aca="false">IFERROR(IF(C122="Ship",VLOOKUP(D122,Products!B5:J54,6,FALSE()),VLOOKUP(D122,Products!B5:J54,5,FALSE())),0)</f>
        <v>0</v>
      </c>
      <c r="H122" s="18" t="n">
        <f aca="false">IF(OR(F122="",G122=""),0,F122*G122)</f>
        <v>0</v>
      </c>
      <c r="I122" s="10"/>
      <c r="J122" s="16"/>
    </row>
    <row r="123" customFormat="false" ht="15" hidden="false" customHeight="false" outlineLevel="0" collapsed="false">
      <c r="B123" s="11"/>
      <c r="C123" s="3"/>
      <c r="D123" s="3"/>
      <c r="E123" s="12" t="str">
        <f aca="false">IFERROR(VLOOKUP(D123,Products!B5:J54,2,FALSE()),"")</f>
        <v/>
      </c>
      <c r="F123" s="3"/>
      <c r="G123" s="13" t="n">
        <f aca="false">IFERROR(IF(C123="Ship",VLOOKUP(D123,Products!B5:J54,6,FALSE()),VLOOKUP(D123,Products!B5:J54,5,FALSE())),0)</f>
        <v>0</v>
      </c>
      <c r="H123" s="14" t="n">
        <f aca="false">IF(OR(F123="",G123=""),0,F123*G123)</f>
        <v>0</v>
      </c>
      <c r="I123" s="6"/>
      <c r="J123" s="12"/>
    </row>
    <row r="124" customFormat="false" ht="15" hidden="false" customHeight="false" outlineLevel="0" collapsed="false">
      <c r="B124" s="15"/>
      <c r="C124" s="7"/>
      <c r="D124" s="7"/>
      <c r="E124" s="16" t="str">
        <f aca="false">IFERROR(VLOOKUP(D124,Products!B5:J54,2,FALSE()),"")</f>
        <v/>
      </c>
      <c r="F124" s="7"/>
      <c r="G124" s="17" t="n">
        <f aca="false">IFERROR(IF(C124="Ship",VLOOKUP(D124,Products!B5:J54,6,FALSE()),VLOOKUP(D124,Products!B5:J54,5,FALSE())),0)</f>
        <v>0</v>
      </c>
      <c r="H124" s="18" t="n">
        <f aca="false">IF(OR(F124="",G124=""),0,F124*G124)</f>
        <v>0</v>
      </c>
      <c r="I124" s="10"/>
      <c r="J124" s="16"/>
    </row>
    <row r="125" customFormat="false" ht="15" hidden="false" customHeight="false" outlineLevel="0" collapsed="false">
      <c r="B125" s="11"/>
      <c r="C125" s="3"/>
      <c r="D125" s="3"/>
      <c r="E125" s="12" t="str">
        <f aca="false">IFERROR(VLOOKUP(D125,Products!B5:J54,2,FALSE()),"")</f>
        <v/>
      </c>
      <c r="F125" s="3"/>
      <c r="G125" s="13" t="n">
        <f aca="false">IFERROR(IF(C125="Ship",VLOOKUP(D125,Products!B5:J54,6,FALSE()),VLOOKUP(D125,Products!B5:J54,5,FALSE())),0)</f>
        <v>0</v>
      </c>
      <c r="H125" s="14" t="n">
        <f aca="false">IF(OR(F125="",G125=""),0,F125*G125)</f>
        <v>0</v>
      </c>
      <c r="I125" s="6"/>
      <c r="J125" s="12"/>
    </row>
    <row r="126" customFormat="false" ht="15" hidden="false" customHeight="false" outlineLevel="0" collapsed="false">
      <c r="B126" s="15"/>
      <c r="C126" s="7"/>
      <c r="D126" s="7"/>
      <c r="E126" s="16" t="str">
        <f aca="false">IFERROR(VLOOKUP(D126,Products!B5:J54,2,FALSE()),"")</f>
        <v/>
      </c>
      <c r="F126" s="7"/>
      <c r="G126" s="17" t="n">
        <f aca="false">IFERROR(IF(C126="Ship",VLOOKUP(D126,Products!B5:J54,6,FALSE()),VLOOKUP(D126,Products!B5:J54,5,FALSE())),0)</f>
        <v>0</v>
      </c>
      <c r="H126" s="18" t="n">
        <f aca="false">IF(OR(F126="",G126=""),0,F126*G126)</f>
        <v>0</v>
      </c>
      <c r="I126" s="10"/>
      <c r="J126" s="16"/>
    </row>
    <row r="127" customFormat="false" ht="15" hidden="false" customHeight="false" outlineLevel="0" collapsed="false">
      <c r="B127" s="11"/>
      <c r="C127" s="3"/>
      <c r="D127" s="3"/>
      <c r="E127" s="12" t="str">
        <f aca="false">IFERROR(VLOOKUP(D127,Products!B5:J54,2,FALSE()),"")</f>
        <v/>
      </c>
      <c r="F127" s="3"/>
      <c r="G127" s="13" t="n">
        <f aca="false">IFERROR(IF(C127="Ship",VLOOKUP(D127,Products!B5:J54,6,FALSE()),VLOOKUP(D127,Products!B5:J54,5,FALSE())),0)</f>
        <v>0</v>
      </c>
      <c r="H127" s="14" t="n">
        <f aca="false">IF(OR(F127="",G127=""),0,F127*G127)</f>
        <v>0</v>
      </c>
      <c r="I127" s="6"/>
      <c r="J127" s="12"/>
    </row>
    <row r="128" customFormat="false" ht="15" hidden="false" customHeight="false" outlineLevel="0" collapsed="false">
      <c r="B128" s="15"/>
      <c r="C128" s="7"/>
      <c r="D128" s="7"/>
      <c r="E128" s="16" t="str">
        <f aca="false">IFERROR(VLOOKUP(D128,Products!B5:J54,2,FALSE()),"")</f>
        <v/>
      </c>
      <c r="F128" s="7"/>
      <c r="G128" s="17" t="n">
        <f aca="false">IFERROR(IF(C128="Ship",VLOOKUP(D128,Products!B5:J54,6,FALSE()),VLOOKUP(D128,Products!B5:J54,5,FALSE())),0)</f>
        <v>0</v>
      </c>
      <c r="H128" s="18" t="n">
        <f aca="false">IF(OR(F128="",G128=""),0,F128*G128)</f>
        <v>0</v>
      </c>
      <c r="I128" s="10"/>
      <c r="J128" s="16"/>
    </row>
    <row r="129" customFormat="false" ht="15" hidden="false" customHeight="false" outlineLevel="0" collapsed="false">
      <c r="B129" s="11"/>
      <c r="C129" s="3"/>
      <c r="D129" s="3"/>
      <c r="E129" s="12" t="str">
        <f aca="false">IFERROR(VLOOKUP(D129,Products!B5:J54,2,FALSE()),"")</f>
        <v/>
      </c>
      <c r="F129" s="3"/>
      <c r="G129" s="13" t="n">
        <f aca="false">IFERROR(IF(C129="Ship",VLOOKUP(D129,Products!B5:J54,6,FALSE()),VLOOKUP(D129,Products!B5:J54,5,FALSE())),0)</f>
        <v>0</v>
      </c>
      <c r="H129" s="14" t="n">
        <f aca="false">IF(OR(F129="",G129=""),0,F129*G129)</f>
        <v>0</v>
      </c>
      <c r="I129" s="6"/>
      <c r="J129" s="12"/>
    </row>
    <row r="130" customFormat="false" ht="15" hidden="false" customHeight="false" outlineLevel="0" collapsed="false">
      <c r="B130" s="15"/>
      <c r="C130" s="7"/>
      <c r="D130" s="7"/>
      <c r="E130" s="16" t="str">
        <f aca="false">IFERROR(VLOOKUP(D130,Products!B5:J54,2,FALSE()),"")</f>
        <v/>
      </c>
      <c r="F130" s="7"/>
      <c r="G130" s="17" t="n">
        <f aca="false">IFERROR(IF(C130="Ship",VLOOKUP(D130,Products!B5:J54,6,FALSE()),VLOOKUP(D130,Products!B5:J54,5,FALSE())),0)</f>
        <v>0</v>
      </c>
      <c r="H130" s="18" t="n">
        <f aca="false">IF(OR(F130="",G130=""),0,F130*G130)</f>
        <v>0</v>
      </c>
      <c r="I130" s="10"/>
      <c r="J130" s="16"/>
    </row>
    <row r="131" customFormat="false" ht="15" hidden="false" customHeight="false" outlineLevel="0" collapsed="false">
      <c r="B131" s="11"/>
      <c r="C131" s="3"/>
      <c r="D131" s="3"/>
      <c r="E131" s="12" t="str">
        <f aca="false">IFERROR(VLOOKUP(D131,Products!B5:J54,2,FALSE()),"")</f>
        <v/>
      </c>
      <c r="F131" s="3"/>
      <c r="G131" s="13" t="n">
        <f aca="false">IFERROR(IF(C131="Ship",VLOOKUP(D131,Products!B5:J54,6,FALSE()),VLOOKUP(D131,Products!B5:J54,5,FALSE())),0)</f>
        <v>0</v>
      </c>
      <c r="H131" s="14" t="n">
        <f aca="false">IF(OR(F131="",G131=""),0,F131*G131)</f>
        <v>0</v>
      </c>
      <c r="I131" s="6"/>
      <c r="J131" s="12"/>
    </row>
    <row r="132" customFormat="false" ht="15" hidden="false" customHeight="false" outlineLevel="0" collapsed="false">
      <c r="B132" s="15"/>
      <c r="C132" s="7"/>
      <c r="D132" s="7"/>
      <c r="E132" s="16" t="str">
        <f aca="false">IFERROR(VLOOKUP(D132,Products!B5:J54,2,FALSE()),"")</f>
        <v/>
      </c>
      <c r="F132" s="7"/>
      <c r="G132" s="17" t="n">
        <f aca="false">IFERROR(IF(C132="Ship",VLOOKUP(D132,Products!B5:J54,6,FALSE()),VLOOKUP(D132,Products!B5:J54,5,FALSE())),0)</f>
        <v>0</v>
      </c>
      <c r="H132" s="18" t="n">
        <f aca="false">IF(OR(F132="",G132=""),0,F132*G132)</f>
        <v>0</v>
      </c>
      <c r="I132" s="10"/>
      <c r="J132" s="16"/>
    </row>
    <row r="133" customFormat="false" ht="15" hidden="false" customHeight="false" outlineLevel="0" collapsed="false">
      <c r="B133" s="11"/>
      <c r="C133" s="3"/>
      <c r="D133" s="3"/>
      <c r="E133" s="12" t="str">
        <f aca="false">IFERROR(VLOOKUP(D133,Products!B5:J54,2,FALSE()),"")</f>
        <v/>
      </c>
      <c r="F133" s="3"/>
      <c r="G133" s="13" t="n">
        <f aca="false">IFERROR(IF(C133="Ship",VLOOKUP(D133,Products!B5:J54,6,FALSE()),VLOOKUP(D133,Products!B5:J54,5,FALSE())),0)</f>
        <v>0</v>
      </c>
      <c r="H133" s="14" t="n">
        <f aca="false">IF(OR(F133="",G133=""),0,F133*G133)</f>
        <v>0</v>
      </c>
      <c r="I133" s="6"/>
      <c r="J133" s="12"/>
    </row>
    <row r="134" customFormat="false" ht="15" hidden="false" customHeight="false" outlineLevel="0" collapsed="false">
      <c r="B134" s="15"/>
      <c r="C134" s="7"/>
      <c r="D134" s="7"/>
      <c r="E134" s="16" t="str">
        <f aca="false">IFERROR(VLOOKUP(D134,Products!B5:J54,2,FALSE()),"")</f>
        <v/>
      </c>
      <c r="F134" s="7"/>
      <c r="G134" s="17" t="n">
        <f aca="false">IFERROR(IF(C134="Ship",VLOOKUP(D134,Products!B5:J54,6,FALSE()),VLOOKUP(D134,Products!B5:J54,5,FALSE())),0)</f>
        <v>0</v>
      </c>
      <c r="H134" s="18" t="n">
        <f aca="false">IF(OR(F134="",G134=""),0,F134*G134)</f>
        <v>0</v>
      </c>
      <c r="I134" s="10"/>
      <c r="J134" s="16"/>
    </row>
    <row r="135" customFormat="false" ht="15" hidden="false" customHeight="false" outlineLevel="0" collapsed="false">
      <c r="B135" s="11"/>
      <c r="C135" s="3"/>
      <c r="D135" s="3"/>
      <c r="E135" s="12" t="str">
        <f aca="false">IFERROR(VLOOKUP(D135,Products!B5:J54,2,FALSE()),"")</f>
        <v/>
      </c>
      <c r="F135" s="3"/>
      <c r="G135" s="13" t="n">
        <f aca="false">IFERROR(IF(C135="Ship",VLOOKUP(D135,Products!B5:J54,6,FALSE()),VLOOKUP(D135,Products!B5:J54,5,FALSE())),0)</f>
        <v>0</v>
      </c>
      <c r="H135" s="14" t="n">
        <f aca="false">IF(OR(F135="",G135=""),0,F135*G135)</f>
        <v>0</v>
      </c>
      <c r="I135" s="6"/>
      <c r="J135" s="12"/>
    </row>
    <row r="136" customFormat="false" ht="15" hidden="false" customHeight="false" outlineLevel="0" collapsed="false">
      <c r="B136" s="15"/>
      <c r="C136" s="7"/>
      <c r="D136" s="7"/>
      <c r="E136" s="16" t="str">
        <f aca="false">IFERROR(VLOOKUP(D136,Products!B5:J54,2,FALSE()),"")</f>
        <v/>
      </c>
      <c r="F136" s="7"/>
      <c r="G136" s="17" t="n">
        <f aca="false">IFERROR(IF(C136="Ship",VLOOKUP(D136,Products!B5:J54,6,FALSE()),VLOOKUP(D136,Products!B5:J54,5,FALSE())),0)</f>
        <v>0</v>
      </c>
      <c r="H136" s="18" t="n">
        <f aca="false">IF(OR(F136="",G136=""),0,F136*G136)</f>
        <v>0</v>
      </c>
      <c r="I136" s="10"/>
      <c r="J136" s="16"/>
    </row>
    <row r="137" customFormat="false" ht="15" hidden="false" customHeight="false" outlineLevel="0" collapsed="false">
      <c r="B137" s="11"/>
      <c r="C137" s="3"/>
      <c r="D137" s="3"/>
      <c r="E137" s="12" t="str">
        <f aca="false">IFERROR(VLOOKUP(D137,Products!B5:J54,2,FALSE()),"")</f>
        <v/>
      </c>
      <c r="F137" s="3"/>
      <c r="G137" s="13" t="n">
        <f aca="false">IFERROR(IF(C137="Ship",VLOOKUP(D137,Products!B5:J54,6,FALSE()),VLOOKUP(D137,Products!B5:J54,5,FALSE())),0)</f>
        <v>0</v>
      </c>
      <c r="H137" s="14" t="n">
        <f aca="false">IF(OR(F137="",G137=""),0,F137*G137)</f>
        <v>0</v>
      </c>
      <c r="I137" s="6"/>
      <c r="J137" s="12"/>
    </row>
    <row r="138" customFormat="false" ht="15" hidden="false" customHeight="false" outlineLevel="0" collapsed="false">
      <c r="B138" s="15"/>
      <c r="C138" s="7"/>
      <c r="D138" s="7"/>
      <c r="E138" s="16" t="str">
        <f aca="false">IFERROR(VLOOKUP(D138,Products!B5:J54,2,FALSE()),"")</f>
        <v/>
      </c>
      <c r="F138" s="7"/>
      <c r="G138" s="17" t="n">
        <f aca="false">IFERROR(IF(C138="Ship",VLOOKUP(D138,Products!B5:J54,6,FALSE()),VLOOKUP(D138,Products!B5:J54,5,FALSE())),0)</f>
        <v>0</v>
      </c>
      <c r="H138" s="18" t="n">
        <f aca="false">IF(OR(F138="",G138=""),0,F138*G138)</f>
        <v>0</v>
      </c>
      <c r="I138" s="10"/>
      <c r="J138" s="16"/>
    </row>
    <row r="139" customFormat="false" ht="15" hidden="false" customHeight="false" outlineLevel="0" collapsed="false">
      <c r="B139" s="11"/>
      <c r="C139" s="3"/>
      <c r="D139" s="3"/>
      <c r="E139" s="12" t="str">
        <f aca="false">IFERROR(VLOOKUP(D139,Products!B5:J54,2,FALSE()),"")</f>
        <v/>
      </c>
      <c r="F139" s="3"/>
      <c r="G139" s="13" t="n">
        <f aca="false">IFERROR(IF(C139="Ship",VLOOKUP(D139,Products!B5:J54,6,FALSE()),VLOOKUP(D139,Products!B5:J54,5,FALSE())),0)</f>
        <v>0</v>
      </c>
      <c r="H139" s="14" t="n">
        <f aca="false">IF(OR(F139="",G139=""),0,F139*G139)</f>
        <v>0</v>
      </c>
      <c r="I139" s="6"/>
      <c r="J139" s="12"/>
    </row>
    <row r="140" customFormat="false" ht="15" hidden="false" customHeight="false" outlineLevel="0" collapsed="false">
      <c r="B140" s="15"/>
      <c r="C140" s="7"/>
      <c r="D140" s="7"/>
      <c r="E140" s="16" t="str">
        <f aca="false">IFERROR(VLOOKUP(D140,Products!B5:J54,2,FALSE()),"")</f>
        <v/>
      </c>
      <c r="F140" s="7"/>
      <c r="G140" s="17" t="n">
        <f aca="false">IFERROR(IF(C140="Ship",VLOOKUP(D140,Products!B5:J54,6,FALSE()),VLOOKUP(D140,Products!B5:J54,5,FALSE())),0)</f>
        <v>0</v>
      </c>
      <c r="H140" s="18" t="n">
        <f aca="false">IF(OR(F140="",G140=""),0,F140*G140)</f>
        <v>0</v>
      </c>
      <c r="I140" s="10"/>
      <c r="J140" s="16"/>
    </row>
    <row r="141" customFormat="false" ht="15" hidden="false" customHeight="false" outlineLevel="0" collapsed="false">
      <c r="B141" s="11"/>
      <c r="C141" s="3"/>
      <c r="D141" s="3"/>
      <c r="E141" s="12" t="str">
        <f aca="false">IFERROR(VLOOKUP(D141,Products!B5:J54,2,FALSE()),"")</f>
        <v/>
      </c>
      <c r="F141" s="3"/>
      <c r="G141" s="13" t="n">
        <f aca="false">IFERROR(IF(C141="Ship",VLOOKUP(D141,Products!B5:J54,6,FALSE()),VLOOKUP(D141,Products!B5:J54,5,FALSE())),0)</f>
        <v>0</v>
      </c>
      <c r="H141" s="14" t="n">
        <f aca="false">IF(OR(F141="",G141=""),0,F141*G141)</f>
        <v>0</v>
      </c>
      <c r="I141" s="6"/>
      <c r="J141" s="12"/>
    </row>
    <row r="142" customFormat="false" ht="15" hidden="false" customHeight="false" outlineLevel="0" collapsed="false">
      <c r="B142" s="15"/>
      <c r="C142" s="7"/>
      <c r="D142" s="7"/>
      <c r="E142" s="16" t="str">
        <f aca="false">IFERROR(VLOOKUP(D142,Products!B5:J54,2,FALSE()),"")</f>
        <v/>
      </c>
      <c r="F142" s="7"/>
      <c r="G142" s="17" t="n">
        <f aca="false">IFERROR(IF(C142="Ship",VLOOKUP(D142,Products!B5:J54,6,FALSE()),VLOOKUP(D142,Products!B5:J54,5,FALSE())),0)</f>
        <v>0</v>
      </c>
      <c r="H142" s="18" t="n">
        <f aca="false">IF(OR(F142="",G142=""),0,F142*G142)</f>
        <v>0</v>
      </c>
      <c r="I142" s="10"/>
      <c r="J142" s="16"/>
    </row>
    <row r="143" customFormat="false" ht="15" hidden="false" customHeight="false" outlineLevel="0" collapsed="false">
      <c r="B143" s="11"/>
      <c r="C143" s="3"/>
      <c r="D143" s="3"/>
      <c r="E143" s="12" t="str">
        <f aca="false">IFERROR(VLOOKUP(D143,Products!B5:J54,2,FALSE()),"")</f>
        <v/>
      </c>
      <c r="F143" s="3"/>
      <c r="G143" s="13" t="n">
        <f aca="false">IFERROR(IF(C143="Ship",VLOOKUP(D143,Products!B5:J54,6,FALSE()),VLOOKUP(D143,Products!B5:J54,5,FALSE())),0)</f>
        <v>0</v>
      </c>
      <c r="H143" s="14" t="n">
        <f aca="false">IF(OR(F143="",G143=""),0,F143*G143)</f>
        <v>0</v>
      </c>
      <c r="I143" s="6"/>
      <c r="J143" s="12"/>
    </row>
    <row r="144" customFormat="false" ht="15" hidden="false" customHeight="false" outlineLevel="0" collapsed="false">
      <c r="B144" s="15"/>
      <c r="C144" s="7"/>
      <c r="D144" s="7"/>
      <c r="E144" s="16" t="str">
        <f aca="false">IFERROR(VLOOKUP(D144,Products!B5:J54,2,FALSE()),"")</f>
        <v/>
      </c>
      <c r="F144" s="7"/>
      <c r="G144" s="17" t="n">
        <f aca="false">IFERROR(IF(C144="Ship",VLOOKUP(D144,Products!B5:J54,6,FALSE()),VLOOKUP(D144,Products!B5:J54,5,FALSE())),0)</f>
        <v>0</v>
      </c>
      <c r="H144" s="18" t="n">
        <f aca="false">IF(OR(F144="",G144=""),0,F144*G144)</f>
        <v>0</v>
      </c>
      <c r="I144" s="10"/>
      <c r="J144" s="16"/>
    </row>
    <row r="145" customFormat="false" ht="15" hidden="false" customHeight="false" outlineLevel="0" collapsed="false">
      <c r="B145" s="11"/>
      <c r="C145" s="3"/>
      <c r="D145" s="3"/>
      <c r="E145" s="12" t="str">
        <f aca="false">IFERROR(VLOOKUP(D145,Products!B5:J54,2,FALSE()),"")</f>
        <v/>
      </c>
      <c r="F145" s="3"/>
      <c r="G145" s="13" t="n">
        <f aca="false">IFERROR(IF(C145="Ship",VLOOKUP(D145,Products!B5:J54,6,FALSE()),VLOOKUP(D145,Products!B5:J54,5,FALSE())),0)</f>
        <v>0</v>
      </c>
      <c r="H145" s="14" t="n">
        <f aca="false">IF(OR(F145="",G145=""),0,F145*G145)</f>
        <v>0</v>
      </c>
      <c r="I145" s="6"/>
      <c r="J145" s="12"/>
    </row>
    <row r="146" customFormat="false" ht="15" hidden="false" customHeight="false" outlineLevel="0" collapsed="false">
      <c r="B146" s="15"/>
      <c r="C146" s="7"/>
      <c r="D146" s="7"/>
      <c r="E146" s="16" t="str">
        <f aca="false">IFERROR(VLOOKUP(D146,Products!B5:J54,2,FALSE()),"")</f>
        <v/>
      </c>
      <c r="F146" s="7"/>
      <c r="G146" s="17" t="n">
        <f aca="false">IFERROR(IF(C146="Ship",VLOOKUP(D146,Products!B5:J54,6,FALSE()),VLOOKUP(D146,Products!B5:J54,5,FALSE())),0)</f>
        <v>0</v>
      </c>
      <c r="H146" s="18" t="n">
        <f aca="false">IF(OR(F146="",G146=""),0,F146*G146)</f>
        <v>0</v>
      </c>
      <c r="I146" s="10"/>
      <c r="J146" s="16"/>
    </row>
    <row r="147" customFormat="false" ht="15" hidden="false" customHeight="false" outlineLevel="0" collapsed="false">
      <c r="B147" s="11"/>
      <c r="C147" s="3"/>
      <c r="D147" s="3"/>
      <c r="E147" s="12" t="str">
        <f aca="false">IFERROR(VLOOKUP(D147,Products!B5:J54,2,FALSE()),"")</f>
        <v/>
      </c>
      <c r="F147" s="3"/>
      <c r="G147" s="13" t="n">
        <f aca="false">IFERROR(IF(C147="Ship",VLOOKUP(D147,Products!B5:J54,6,FALSE()),VLOOKUP(D147,Products!B5:J54,5,FALSE())),0)</f>
        <v>0</v>
      </c>
      <c r="H147" s="14" t="n">
        <f aca="false">IF(OR(F147="",G147=""),0,F147*G147)</f>
        <v>0</v>
      </c>
      <c r="I147" s="6"/>
      <c r="J147" s="12"/>
    </row>
    <row r="148" customFormat="false" ht="15" hidden="false" customHeight="false" outlineLevel="0" collapsed="false">
      <c r="B148" s="15"/>
      <c r="C148" s="7"/>
      <c r="D148" s="7"/>
      <c r="E148" s="16" t="str">
        <f aca="false">IFERROR(VLOOKUP(D148,Products!B5:J54,2,FALSE()),"")</f>
        <v/>
      </c>
      <c r="F148" s="7"/>
      <c r="G148" s="17" t="n">
        <f aca="false">IFERROR(IF(C148="Ship",VLOOKUP(D148,Products!B5:J54,6,FALSE()),VLOOKUP(D148,Products!B5:J54,5,FALSE())),0)</f>
        <v>0</v>
      </c>
      <c r="H148" s="18" t="n">
        <f aca="false">IF(OR(F148="",G148=""),0,F148*G148)</f>
        <v>0</v>
      </c>
      <c r="I148" s="10"/>
      <c r="J148" s="16"/>
    </row>
    <row r="149" customFormat="false" ht="15" hidden="false" customHeight="false" outlineLevel="0" collapsed="false">
      <c r="B149" s="11"/>
      <c r="C149" s="3"/>
      <c r="D149" s="3"/>
      <c r="E149" s="12" t="str">
        <f aca="false">IFERROR(VLOOKUP(D149,Products!B5:J54,2,FALSE()),"")</f>
        <v/>
      </c>
      <c r="F149" s="3"/>
      <c r="G149" s="13" t="n">
        <f aca="false">IFERROR(IF(C149="Ship",VLOOKUP(D149,Products!B5:J54,6,FALSE()),VLOOKUP(D149,Products!B5:J54,5,FALSE())),0)</f>
        <v>0</v>
      </c>
      <c r="H149" s="14" t="n">
        <f aca="false">IF(OR(F149="",G149=""),0,F149*G149)</f>
        <v>0</v>
      </c>
      <c r="I149" s="6"/>
      <c r="J149" s="12"/>
    </row>
    <row r="150" customFormat="false" ht="15" hidden="false" customHeight="false" outlineLevel="0" collapsed="false">
      <c r="B150" s="15"/>
      <c r="C150" s="7"/>
      <c r="D150" s="7"/>
      <c r="E150" s="16" t="str">
        <f aca="false">IFERROR(VLOOKUP(D150,Products!B5:J54,2,FALSE()),"")</f>
        <v/>
      </c>
      <c r="F150" s="7"/>
      <c r="G150" s="17" t="n">
        <f aca="false">IFERROR(IF(C150="Ship",VLOOKUP(D150,Products!B5:J54,6,FALSE()),VLOOKUP(D150,Products!B5:J54,5,FALSE())),0)</f>
        <v>0</v>
      </c>
      <c r="H150" s="18" t="n">
        <f aca="false">IF(OR(F150="",G150=""),0,F150*G150)</f>
        <v>0</v>
      </c>
      <c r="I150" s="10"/>
      <c r="J150" s="16"/>
    </row>
    <row r="151" customFormat="false" ht="15" hidden="false" customHeight="false" outlineLevel="0" collapsed="false">
      <c r="B151" s="11"/>
      <c r="C151" s="3"/>
      <c r="D151" s="3"/>
      <c r="E151" s="12" t="str">
        <f aca="false">IFERROR(VLOOKUP(D151,Products!B5:J54,2,FALSE()),"")</f>
        <v/>
      </c>
      <c r="F151" s="3"/>
      <c r="G151" s="13" t="n">
        <f aca="false">IFERROR(IF(C151="Ship",VLOOKUP(D151,Products!B5:J54,6,FALSE()),VLOOKUP(D151,Products!B5:J54,5,FALSE())),0)</f>
        <v>0</v>
      </c>
      <c r="H151" s="14" t="n">
        <f aca="false">IF(OR(F151="",G151=""),0,F151*G151)</f>
        <v>0</v>
      </c>
      <c r="I151" s="6"/>
      <c r="J151" s="12"/>
    </row>
    <row r="152" customFormat="false" ht="15" hidden="false" customHeight="false" outlineLevel="0" collapsed="false">
      <c r="B152" s="15"/>
      <c r="C152" s="7"/>
      <c r="D152" s="7"/>
      <c r="E152" s="16" t="str">
        <f aca="false">IFERROR(VLOOKUP(D152,Products!B5:J54,2,FALSE()),"")</f>
        <v/>
      </c>
      <c r="F152" s="7"/>
      <c r="G152" s="17" t="n">
        <f aca="false">IFERROR(IF(C152="Ship",VLOOKUP(D152,Products!B5:J54,6,FALSE()),VLOOKUP(D152,Products!B5:J54,5,FALSE())),0)</f>
        <v>0</v>
      </c>
      <c r="H152" s="18" t="n">
        <f aca="false">IF(OR(F152="",G152=""),0,F152*G152)</f>
        <v>0</v>
      </c>
      <c r="I152" s="10"/>
      <c r="J152" s="16"/>
    </row>
    <row r="153" customFormat="false" ht="15" hidden="false" customHeight="false" outlineLevel="0" collapsed="false">
      <c r="B153" s="11"/>
      <c r="C153" s="3"/>
      <c r="D153" s="3"/>
      <c r="E153" s="12" t="str">
        <f aca="false">IFERROR(VLOOKUP(D153,Products!B5:J54,2,FALSE()),"")</f>
        <v/>
      </c>
      <c r="F153" s="3"/>
      <c r="G153" s="13" t="n">
        <f aca="false">IFERROR(IF(C153="Ship",VLOOKUP(D153,Products!B5:J54,6,FALSE()),VLOOKUP(D153,Products!B5:J54,5,FALSE())),0)</f>
        <v>0</v>
      </c>
      <c r="H153" s="14" t="n">
        <f aca="false">IF(OR(F153="",G153=""),0,F153*G153)</f>
        <v>0</v>
      </c>
      <c r="I153" s="6"/>
      <c r="J153" s="12"/>
    </row>
    <row r="154" customFormat="false" ht="15" hidden="false" customHeight="false" outlineLevel="0" collapsed="false">
      <c r="B154" s="15"/>
      <c r="C154" s="7"/>
      <c r="D154" s="7"/>
      <c r="E154" s="16" t="str">
        <f aca="false">IFERROR(VLOOKUP(D154,Products!B5:J54,2,FALSE()),"")</f>
        <v/>
      </c>
      <c r="F154" s="7"/>
      <c r="G154" s="17" t="n">
        <f aca="false">IFERROR(IF(C154="Ship",VLOOKUP(D154,Products!B5:J54,6,FALSE()),VLOOKUP(D154,Products!B5:J54,5,FALSE())),0)</f>
        <v>0</v>
      </c>
      <c r="H154" s="18" t="n">
        <f aca="false">IF(OR(F154="",G154=""),0,F154*G154)</f>
        <v>0</v>
      </c>
      <c r="I154" s="10"/>
      <c r="J154" s="16"/>
    </row>
    <row r="155" customFormat="false" ht="15" hidden="false" customHeight="false" outlineLevel="0" collapsed="false">
      <c r="B155" s="11"/>
      <c r="C155" s="3"/>
      <c r="D155" s="3"/>
      <c r="E155" s="12" t="str">
        <f aca="false">IFERROR(VLOOKUP(D155,Products!B5:J54,2,FALSE()),"")</f>
        <v/>
      </c>
      <c r="F155" s="3"/>
      <c r="G155" s="13" t="n">
        <f aca="false">IFERROR(IF(C155="Ship",VLOOKUP(D155,Products!B5:J54,6,FALSE()),VLOOKUP(D155,Products!B5:J54,5,FALSE())),0)</f>
        <v>0</v>
      </c>
      <c r="H155" s="14" t="n">
        <f aca="false">IF(OR(F155="",G155=""),0,F155*G155)</f>
        <v>0</v>
      </c>
      <c r="I155" s="6"/>
      <c r="J155" s="12"/>
    </row>
    <row r="156" customFormat="false" ht="15" hidden="false" customHeight="false" outlineLevel="0" collapsed="false">
      <c r="B156" s="15"/>
      <c r="C156" s="7"/>
      <c r="D156" s="7"/>
      <c r="E156" s="16" t="str">
        <f aca="false">IFERROR(VLOOKUP(D156,Products!B5:J54,2,FALSE()),"")</f>
        <v/>
      </c>
      <c r="F156" s="7"/>
      <c r="G156" s="17" t="n">
        <f aca="false">IFERROR(IF(C156="Ship",VLOOKUP(D156,Products!B5:J54,6,FALSE()),VLOOKUP(D156,Products!B5:J54,5,FALSE())),0)</f>
        <v>0</v>
      </c>
      <c r="H156" s="18" t="n">
        <f aca="false">IF(OR(F156="",G156=""),0,F156*G156)</f>
        <v>0</v>
      </c>
      <c r="I156" s="10"/>
      <c r="J156" s="16"/>
    </row>
    <row r="157" customFormat="false" ht="15" hidden="false" customHeight="false" outlineLevel="0" collapsed="false">
      <c r="B157" s="11"/>
      <c r="C157" s="3"/>
      <c r="D157" s="3"/>
      <c r="E157" s="12" t="str">
        <f aca="false">IFERROR(VLOOKUP(D157,Products!B5:J54,2,FALSE()),"")</f>
        <v/>
      </c>
      <c r="F157" s="3"/>
      <c r="G157" s="13" t="n">
        <f aca="false">IFERROR(IF(C157="Ship",VLOOKUP(D157,Products!B5:J54,6,FALSE()),VLOOKUP(D157,Products!B5:J54,5,FALSE())),0)</f>
        <v>0</v>
      </c>
      <c r="H157" s="14" t="n">
        <f aca="false">IF(OR(F157="",G157=""),0,F157*G157)</f>
        <v>0</v>
      </c>
      <c r="I157" s="6"/>
      <c r="J157" s="12"/>
    </row>
    <row r="158" customFormat="false" ht="15" hidden="false" customHeight="false" outlineLevel="0" collapsed="false">
      <c r="B158" s="15"/>
      <c r="C158" s="7"/>
      <c r="D158" s="7"/>
      <c r="E158" s="16" t="str">
        <f aca="false">IFERROR(VLOOKUP(D158,Products!B5:J54,2,FALSE()),"")</f>
        <v/>
      </c>
      <c r="F158" s="7"/>
      <c r="G158" s="17" t="n">
        <f aca="false">IFERROR(IF(C158="Ship",VLOOKUP(D158,Products!B5:J54,6,FALSE()),VLOOKUP(D158,Products!B5:J54,5,FALSE())),0)</f>
        <v>0</v>
      </c>
      <c r="H158" s="18" t="n">
        <f aca="false">IF(OR(F158="",G158=""),0,F158*G158)</f>
        <v>0</v>
      </c>
      <c r="I158" s="10"/>
      <c r="J158" s="16"/>
    </row>
    <row r="159" customFormat="false" ht="15" hidden="false" customHeight="false" outlineLevel="0" collapsed="false">
      <c r="B159" s="11"/>
      <c r="C159" s="3"/>
      <c r="D159" s="3"/>
      <c r="E159" s="12" t="str">
        <f aca="false">IFERROR(VLOOKUP(D159,Products!B5:J54,2,FALSE()),"")</f>
        <v/>
      </c>
      <c r="F159" s="3"/>
      <c r="G159" s="13" t="n">
        <f aca="false">IFERROR(IF(C159="Ship",VLOOKUP(D159,Products!B5:J54,6,FALSE()),VLOOKUP(D159,Products!B5:J54,5,FALSE())),0)</f>
        <v>0</v>
      </c>
      <c r="H159" s="14" t="n">
        <f aca="false">IF(OR(F159="",G159=""),0,F159*G159)</f>
        <v>0</v>
      </c>
      <c r="I159" s="6"/>
      <c r="J159" s="12"/>
    </row>
    <row r="160" customFormat="false" ht="15" hidden="false" customHeight="false" outlineLevel="0" collapsed="false">
      <c r="B160" s="15"/>
      <c r="C160" s="7"/>
      <c r="D160" s="7"/>
      <c r="E160" s="16" t="str">
        <f aca="false">IFERROR(VLOOKUP(D160,Products!B5:J54,2,FALSE()),"")</f>
        <v/>
      </c>
      <c r="F160" s="7"/>
      <c r="G160" s="17" t="n">
        <f aca="false">IFERROR(IF(C160="Ship",VLOOKUP(D160,Products!B5:J54,6,FALSE()),VLOOKUP(D160,Products!B5:J54,5,FALSE())),0)</f>
        <v>0</v>
      </c>
      <c r="H160" s="18" t="n">
        <f aca="false">IF(OR(F160="",G160=""),0,F160*G160)</f>
        <v>0</v>
      </c>
      <c r="I160" s="10"/>
      <c r="J160" s="16"/>
    </row>
    <row r="161" customFormat="false" ht="15" hidden="false" customHeight="false" outlineLevel="0" collapsed="false">
      <c r="B161" s="11"/>
      <c r="C161" s="3"/>
      <c r="D161" s="3"/>
      <c r="E161" s="12" t="str">
        <f aca="false">IFERROR(VLOOKUP(D161,Products!B5:J54,2,FALSE()),"")</f>
        <v/>
      </c>
      <c r="F161" s="3"/>
      <c r="G161" s="13" t="n">
        <f aca="false">IFERROR(IF(C161="Ship",VLOOKUP(D161,Products!B5:J54,6,FALSE()),VLOOKUP(D161,Products!B5:J54,5,FALSE())),0)</f>
        <v>0</v>
      </c>
      <c r="H161" s="14" t="n">
        <f aca="false">IF(OR(F161="",G161=""),0,F161*G161)</f>
        <v>0</v>
      </c>
      <c r="I161" s="6"/>
      <c r="J161" s="12"/>
    </row>
    <row r="162" customFormat="false" ht="15" hidden="false" customHeight="false" outlineLevel="0" collapsed="false">
      <c r="B162" s="15"/>
      <c r="C162" s="7"/>
      <c r="D162" s="7"/>
      <c r="E162" s="16" t="str">
        <f aca="false">IFERROR(VLOOKUP(D162,Products!B5:J54,2,FALSE()),"")</f>
        <v/>
      </c>
      <c r="F162" s="7"/>
      <c r="G162" s="17" t="n">
        <f aca="false">IFERROR(IF(C162="Ship",VLOOKUP(D162,Products!B5:J54,6,FALSE()),VLOOKUP(D162,Products!B5:J54,5,FALSE())),0)</f>
        <v>0</v>
      </c>
      <c r="H162" s="18" t="n">
        <f aca="false">IF(OR(F162="",G162=""),0,F162*G162)</f>
        <v>0</v>
      </c>
      <c r="I162" s="10"/>
      <c r="J162" s="16"/>
    </row>
    <row r="163" customFormat="false" ht="15" hidden="false" customHeight="false" outlineLevel="0" collapsed="false">
      <c r="B163" s="11"/>
      <c r="C163" s="3"/>
      <c r="D163" s="3"/>
      <c r="E163" s="12" t="str">
        <f aca="false">IFERROR(VLOOKUP(D163,Products!B5:J54,2,FALSE()),"")</f>
        <v/>
      </c>
      <c r="F163" s="3"/>
      <c r="G163" s="13" t="n">
        <f aca="false">IFERROR(IF(C163="Ship",VLOOKUP(D163,Products!B5:J54,6,FALSE()),VLOOKUP(D163,Products!B5:J54,5,FALSE())),0)</f>
        <v>0</v>
      </c>
      <c r="H163" s="14" t="n">
        <f aca="false">IF(OR(F163="",G163=""),0,F163*G163)</f>
        <v>0</v>
      </c>
      <c r="I163" s="6"/>
      <c r="J163" s="12"/>
    </row>
    <row r="164" customFormat="false" ht="15" hidden="false" customHeight="false" outlineLevel="0" collapsed="false">
      <c r="B164" s="15"/>
      <c r="C164" s="7"/>
      <c r="D164" s="7"/>
      <c r="E164" s="16" t="str">
        <f aca="false">IFERROR(VLOOKUP(D164,Products!B5:J54,2,FALSE()),"")</f>
        <v/>
      </c>
      <c r="F164" s="7"/>
      <c r="G164" s="17" t="n">
        <f aca="false">IFERROR(IF(C164="Ship",VLOOKUP(D164,Products!B5:J54,6,FALSE()),VLOOKUP(D164,Products!B5:J54,5,FALSE())),0)</f>
        <v>0</v>
      </c>
      <c r="H164" s="18" t="n">
        <f aca="false">IF(OR(F164="",G164=""),0,F164*G164)</f>
        <v>0</v>
      </c>
      <c r="I164" s="10"/>
      <c r="J164" s="16"/>
    </row>
    <row r="165" customFormat="false" ht="15" hidden="false" customHeight="false" outlineLevel="0" collapsed="false">
      <c r="B165" s="11"/>
      <c r="C165" s="3"/>
      <c r="D165" s="3"/>
      <c r="E165" s="12" t="str">
        <f aca="false">IFERROR(VLOOKUP(D165,Products!B5:J54,2,FALSE()),"")</f>
        <v/>
      </c>
      <c r="F165" s="3"/>
      <c r="G165" s="13" t="n">
        <f aca="false">IFERROR(IF(C165="Ship",VLOOKUP(D165,Products!B5:J54,6,FALSE()),VLOOKUP(D165,Products!B5:J54,5,FALSE())),0)</f>
        <v>0</v>
      </c>
      <c r="H165" s="14" t="n">
        <f aca="false">IF(OR(F165="",G165=""),0,F165*G165)</f>
        <v>0</v>
      </c>
      <c r="I165" s="6"/>
      <c r="J165" s="12"/>
    </row>
    <row r="166" customFormat="false" ht="15" hidden="false" customHeight="false" outlineLevel="0" collapsed="false">
      <c r="B166" s="15"/>
      <c r="C166" s="7"/>
      <c r="D166" s="7"/>
      <c r="E166" s="16" t="str">
        <f aca="false">IFERROR(VLOOKUP(D166,Products!B5:J54,2,FALSE()),"")</f>
        <v/>
      </c>
      <c r="F166" s="7"/>
      <c r="G166" s="17" t="n">
        <f aca="false">IFERROR(IF(C166="Ship",VLOOKUP(D166,Products!B5:J54,6,FALSE()),VLOOKUP(D166,Products!B5:J54,5,FALSE())),0)</f>
        <v>0</v>
      </c>
      <c r="H166" s="18" t="n">
        <f aca="false">IF(OR(F166="",G166=""),0,F166*G166)</f>
        <v>0</v>
      </c>
      <c r="I166" s="10"/>
      <c r="J166" s="16"/>
    </row>
    <row r="167" customFormat="false" ht="15" hidden="false" customHeight="false" outlineLevel="0" collapsed="false">
      <c r="B167" s="11"/>
      <c r="C167" s="3"/>
      <c r="D167" s="3"/>
      <c r="E167" s="12" t="str">
        <f aca="false">IFERROR(VLOOKUP(D167,Products!B5:J54,2,FALSE()),"")</f>
        <v/>
      </c>
      <c r="F167" s="3"/>
      <c r="G167" s="13" t="n">
        <f aca="false">IFERROR(IF(C167="Ship",VLOOKUP(D167,Products!B5:J54,6,FALSE()),VLOOKUP(D167,Products!B5:J54,5,FALSE())),0)</f>
        <v>0</v>
      </c>
      <c r="H167" s="14" t="n">
        <f aca="false">IF(OR(F167="",G167=""),0,F167*G167)</f>
        <v>0</v>
      </c>
      <c r="I167" s="6"/>
      <c r="J167" s="12"/>
    </row>
    <row r="168" customFormat="false" ht="15" hidden="false" customHeight="false" outlineLevel="0" collapsed="false">
      <c r="B168" s="15"/>
      <c r="C168" s="7"/>
      <c r="D168" s="7"/>
      <c r="E168" s="16" t="str">
        <f aca="false">IFERROR(VLOOKUP(D168,Products!B5:J54,2,FALSE()),"")</f>
        <v/>
      </c>
      <c r="F168" s="7"/>
      <c r="G168" s="17" t="n">
        <f aca="false">IFERROR(IF(C168="Ship",VLOOKUP(D168,Products!B5:J54,6,FALSE()),VLOOKUP(D168,Products!B5:J54,5,FALSE())),0)</f>
        <v>0</v>
      </c>
      <c r="H168" s="18" t="n">
        <f aca="false">IF(OR(F168="",G168=""),0,F168*G168)</f>
        <v>0</v>
      </c>
      <c r="I168" s="10"/>
      <c r="J168" s="16"/>
    </row>
    <row r="169" customFormat="false" ht="15" hidden="false" customHeight="false" outlineLevel="0" collapsed="false">
      <c r="B169" s="11"/>
      <c r="C169" s="3"/>
      <c r="D169" s="3"/>
      <c r="E169" s="12" t="str">
        <f aca="false">IFERROR(VLOOKUP(D169,Products!B5:J54,2,FALSE()),"")</f>
        <v/>
      </c>
      <c r="F169" s="3"/>
      <c r="G169" s="13" t="n">
        <f aca="false">IFERROR(IF(C169="Ship",VLOOKUP(D169,Products!B5:J54,6,FALSE()),VLOOKUP(D169,Products!B5:J54,5,FALSE())),0)</f>
        <v>0</v>
      </c>
      <c r="H169" s="14" t="n">
        <f aca="false">IF(OR(F169="",G169=""),0,F169*G169)</f>
        <v>0</v>
      </c>
      <c r="I169" s="6"/>
      <c r="J169" s="12"/>
    </row>
    <row r="170" customFormat="false" ht="15" hidden="false" customHeight="false" outlineLevel="0" collapsed="false">
      <c r="B170" s="15"/>
      <c r="C170" s="7"/>
      <c r="D170" s="7"/>
      <c r="E170" s="16" t="str">
        <f aca="false">IFERROR(VLOOKUP(D170,Products!B5:J54,2,FALSE()),"")</f>
        <v/>
      </c>
      <c r="F170" s="7"/>
      <c r="G170" s="17" t="n">
        <f aca="false">IFERROR(IF(C170="Ship",VLOOKUP(D170,Products!B5:J54,6,FALSE()),VLOOKUP(D170,Products!B5:J54,5,FALSE())),0)</f>
        <v>0</v>
      </c>
      <c r="H170" s="18" t="n">
        <f aca="false">IF(OR(F170="",G170=""),0,F170*G170)</f>
        <v>0</v>
      </c>
      <c r="I170" s="10"/>
      <c r="J170" s="16"/>
    </row>
    <row r="171" customFormat="false" ht="15" hidden="false" customHeight="false" outlineLevel="0" collapsed="false">
      <c r="B171" s="11"/>
      <c r="C171" s="3"/>
      <c r="D171" s="3"/>
      <c r="E171" s="12" t="str">
        <f aca="false">IFERROR(VLOOKUP(D171,Products!B5:J54,2,FALSE()),"")</f>
        <v/>
      </c>
      <c r="F171" s="3"/>
      <c r="G171" s="13" t="n">
        <f aca="false">IFERROR(IF(C171="Ship",VLOOKUP(D171,Products!B5:J54,6,FALSE()),VLOOKUP(D171,Products!B5:J54,5,FALSE())),0)</f>
        <v>0</v>
      </c>
      <c r="H171" s="14" t="n">
        <f aca="false">IF(OR(F171="",G171=""),0,F171*G171)</f>
        <v>0</v>
      </c>
      <c r="I171" s="6"/>
      <c r="J171" s="12"/>
    </row>
    <row r="172" customFormat="false" ht="15" hidden="false" customHeight="false" outlineLevel="0" collapsed="false">
      <c r="B172" s="15"/>
      <c r="C172" s="7"/>
      <c r="D172" s="7"/>
      <c r="E172" s="16" t="str">
        <f aca="false">IFERROR(VLOOKUP(D172,Products!B5:J54,2,FALSE()),"")</f>
        <v/>
      </c>
      <c r="F172" s="7"/>
      <c r="G172" s="17" t="n">
        <f aca="false">IFERROR(IF(C172="Ship",VLOOKUP(D172,Products!B5:J54,6,FALSE()),VLOOKUP(D172,Products!B5:J54,5,FALSE())),0)</f>
        <v>0</v>
      </c>
      <c r="H172" s="18" t="n">
        <f aca="false">IF(OR(F172="",G172=""),0,F172*G172)</f>
        <v>0</v>
      </c>
      <c r="I172" s="10"/>
      <c r="J172" s="16"/>
    </row>
    <row r="173" customFormat="false" ht="15" hidden="false" customHeight="false" outlineLevel="0" collapsed="false">
      <c r="B173" s="11"/>
      <c r="C173" s="3"/>
      <c r="D173" s="3"/>
      <c r="E173" s="12" t="str">
        <f aca="false">IFERROR(VLOOKUP(D173,Products!B5:J54,2,FALSE()),"")</f>
        <v/>
      </c>
      <c r="F173" s="3"/>
      <c r="G173" s="13" t="n">
        <f aca="false">IFERROR(IF(C173="Ship",VLOOKUP(D173,Products!B5:J54,6,FALSE()),VLOOKUP(D173,Products!B5:J54,5,FALSE())),0)</f>
        <v>0</v>
      </c>
      <c r="H173" s="14" t="n">
        <f aca="false">IF(OR(F173="",G173=""),0,F173*G173)</f>
        <v>0</v>
      </c>
      <c r="I173" s="6"/>
      <c r="J173" s="12"/>
    </row>
    <row r="174" customFormat="false" ht="15" hidden="false" customHeight="false" outlineLevel="0" collapsed="false">
      <c r="B174" s="15"/>
      <c r="C174" s="7"/>
      <c r="D174" s="7"/>
      <c r="E174" s="16" t="str">
        <f aca="false">IFERROR(VLOOKUP(D174,Products!B5:J54,2,FALSE()),"")</f>
        <v/>
      </c>
      <c r="F174" s="7"/>
      <c r="G174" s="17" t="n">
        <f aca="false">IFERROR(IF(C174="Ship",VLOOKUP(D174,Products!B5:J54,6,FALSE()),VLOOKUP(D174,Products!B5:J54,5,FALSE())),0)</f>
        <v>0</v>
      </c>
      <c r="H174" s="18" t="n">
        <f aca="false">IF(OR(F174="",G174=""),0,F174*G174)</f>
        <v>0</v>
      </c>
      <c r="I174" s="10"/>
      <c r="J174" s="16"/>
    </row>
    <row r="175" customFormat="false" ht="15" hidden="false" customHeight="false" outlineLevel="0" collapsed="false">
      <c r="B175" s="11"/>
      <c r="C175" s="3"/>
      <c r="D175" s="3"/>
      <c r="E175" s="12" t="str">
        <f aca="false">IFERROR(VLOOKUP(D175,Products!B5:J54,2,FALSE()),"")</f>
        <v/>
      </c>
      <c r="F175" s="3"/>
      <c r="G175" s="13" t="n">
        <f aca="false">IFERROR(IF(C175="Ship",VLOOKUP(D175,Products!B5:J54,6,FALSE()),VLOOKUP(D175,Products!B5:J54,5,FALSE())),0)</f>
        <v>0</v>
      </c>
      <c r="H175" s="14" t="n">
        <f aca="false">IF(OR(F175="",G175=""),0,F175*G175)</f>
        <v>0</v>
      </c>
      <c r="I175" s="6"/>
      <c r="J175" s="12"/>
    </row>
    <row r="176" customFormat="false" ht="15" hidden="false" customHeight="false" outlineLevel="0" collapsed="false">
      <c r="B176" s="15"/>
      <c r="C176" s="7"/>
      <c r="D176" s="7"/>
      <c r="E176" s="16" t="str">
        <f aca="false">IFERROR(VLOOKUP(D176,Products!B5:J54,2,FALSE()),"")</f>
        <v/>
      </c>
      <c r="F176" s="7"/>
      <c r="G176" s="17" t="n">
        <f aca="false">IFERROR(IF(C176="Ship",VLOOKUP(D176,Products!B5:J54,6,FALSE()),VLOOKUP(D176,Products!B5:J54,5,FALSE())),0)</f>
        <v>0</v>
      </c>
      <c r="H176" s="18" t="n">
        <f aca="false">IF(OR(F176="",G176=""),0,F176*G176)</f>
        <v>0</v>
      </c>
      <c r="I176" s="10"/>
      <c r="J176" s="16"/>
    </row>
    <row r="177" customFormat="false" ht="15" hidden="false" customHeight="false" outlineLevel="0" collapsed="false">
      <c r="B177" s="11"/>
      <c r="C177" s="3"/>
      <c r="D177" s="3"/>
      <c r="E177" s="12" t="str">
        <f aca="false">IFERROR(VLOOKUP(D177,Products!B5:J54,2,FALSE()),"")</f>
        <v/>
      </c>
      <c r="F177" s="3"/>
      <c r="G177" s="13" t="n">
        <f aca="false">IFERROR(IF(C177="Ship",VLOOKUP(D177,Products!B5:J54,6,FALSE()),VLOOKUP(D177,Products!B5:J54,5,FALSE())),0)</f>
        <v>0</v>
      </c>
      <c r="H177" s="14" t="n">
        <f aca="false">IF(OR(F177="",G177=""),0,F177*G177)</f>
        <v>0</v>
      </c>
      <c r="I177" s="6"/>
      <c r="J177" s="12"/>
    </row>
    <row r="178" customFormat="false" ht="15" hidden="false" customHeight="false" outlineLevel="0" collapsed="false">
      <c r="B178" s="15"/>
      <c r="C178" s="7"/>
      <c r="D178" s="7"/>
      <c r="E178" s="16" t="str">
        <f aca="false">IFERROR(VLOOKUP(D178,Products!B5:J54,2,FALSE()),"")</f>
        <v/>
      </c>
      <c r="F178" s="7"/>
      <c r="G178" s="17" t="n">
        <f aca="false">IFERROR(IF(C178="Ship",VLOOKUP(D178,Products!B5:J54,6,FALSE()),VLOOKUP(D178,Products!B5:J54,5,FALSE())),0)</f>
        <v>0</v>
      </c>
      <c r="H178" s="18" t="n">
        <f aca="false">IF(OR(F178="",G178=""),0,F178*G178)</f>
        <v>0</v>
      </c>
      <c r="I178" s="10"/>
      <c r="J178" s="16"/>
    </row>
    <row r="179" customFormat="false" ht="15" hidden="false" customHeight="false" outlineLevel="0" collapsed="false">
      <c r="B179" s="11"/>
      <c r="C179" s="3"/>
      <c r="D179" s="3"/>
      <c r="E179" s="12" t="str">
        <f aca="false">IFERROR(VLOOKUP(D179,Products!B5:J54,2,FALSE()),"")</f>
        <v/>
      </c>
      <c r="F179" s="3"/>
      <c r="G179" s="13" t="n">
        <f aca="false">IFERROR(IF(C179="Ship",VLOOKUP(D179,Products!B5:J54,6,FALSE()),VLOOKUP(D179,Products!B5:J54,5,FALSE())),0)</f>
        <v>0</v>
      </c>
      <c r="H179" s="14" t="n">
        <f aca="false">IF(OR(F179="",G179=""),0,F179*G179)</f>
        <v>0</v>
      </c>
      <c r="I179" s="6"/>
      <c r="J179" s="12"/>
    </row>
    <row r="180" customFormat="false" ht="15" hidden="false" customHeight="false" outlineLevel="0" collapsed="false">
      <c r="B180" s="15"/>
      <c r="C180" s="7"/>
      <c r="D180" s="7"/>
      <c r="E180" s="16" t="str">
        <f aca="false">IFERROR(VLOOKUP(D180,Products!B5:J54,2,FALSE()),"")</f>
        <v/>
      </c>
      <c r="F180" s="7"/>
      <c r="G180" s="17" t="n">
        <f aca="false">IFERROR(IF(C180="Ship",VLOOKUP(D180,Products!B5:J54,6,FALSE()),VLOOKUP(D180,Products!B5:J54,5,FALSE())),0)</f>
        <v>0</v>
      </c>
      <c r="H180" s="18" t="n">
        <f aca="false">IF(OR(F180="",G180=""),0,F180*G180)</f>
        <v>0</v>
      </c>
      <c r="I180" s="10"/>
      <c r="J180" s="16"/>
    </row>
    <row r="181" customFormat="false" ht="15" hidden="false" customHeight="false" outlineLevel="0" collapsed="false">
      <c r="B181" s="11"/>
      <c r="C181" s="3"/>
      <c r="D181" s="3"/>
      <c r="E181" s="12" t="str">
        <f aca="false">IFERROR(VLOOKUP(D181,Products!B5:J54,2,FALSE()),"")</f>
        <v/>
      </c>
      <c r="F181" s="3"/>
      <c r="G181" s="13" t="n">
        <f aca="false">IFERROR(IF(C181="Ship",VLOOKUP(D181,Products!B5:J54,6,FALSE()),VLOOKUP(D181,Products!B5:J54,5,FALSE())),0)</f>
        <v>0</v>
      </c>
      <c r="H181" s="14" t="n">
        <f aca="false">IF(OR(F181="",G181=""),0,F181*G181)</f>
        <v>0</v>
      </c>
      <c r="I181" s="6"/>
      <c r="J181" s="12"/>
    </row>
    <row r="182" customFormat="false" ht="15" hidden="false" customHeight="false" outlineLevel="0" collapsed="false">
      <c r="B182" s="15"/>
      <c r="C182" s="7"/>
      <c r="D182" s="7"/>
      <c r="E182" s="16" t="str">
        <f aca="false">IFERROR(VLOOKUP(D182,Products!B5:J54,2,FALSE()),"")</f>
        <v/>
      </c>
      <c r="F182" s="7"/>
      <c r="G182" s="17" t="n">
        <f aca="false">IFERROR(IF(C182="Ship",VLOOKUP(D182,Products!B5:J54,6,FALSE()),VLOOKUP(D182,Products!B5:J54,5,FALSE())),0)</f>
        <v>0</v>
      </c>
      <c r="H182" s="18" t="n">
        <f aca="false">IF(OR(F182="",G182=""),0,F182*G182)</f>
        <v>0</v>
      </c>
      <c r="I182" s="10"/>
      <c r="J182" s="16"/>
    </row>
    <row r="183" customFormat="false" ht="15" hidden="false" customHeight="false" outlineLevel="0" collapsed="false">
      <c r="B183" s="11"/>
      <c r="C183" s="3"/>
      <c r="D183" s="3"/>
      <c r="E183" s="12" t="str">
        <f aca="false">IFERROR(VLOOKUP(D183,Products!B5:J54,2,FALSE()),"")</f>
        <v/>
      </c>
      <c r="F183" s="3"/>
      <c r="G183" s="13" t="n">
        <f aca="false">IFERROR(IF(C183="Ship",VLOOKUP(D183,Products!B5:J54,6,FALSE()),VLOOKUP(D183,Products!B5:J54,5,FALSE())),0)</f>
        <v>0</v>
      </c>
      <c r="H183" s="14" t="n">
        <f aca="false">IF(OR(F183="",G183=""),0,F183*G183)</f>
        <v>0</v>
      </c>
      <c r="I183" s="6"/>
      <c r="J183" s="12"/>
    </row>
    <row r="184" customFormat="false" ht="15" hidden="false" customHeight="false" outlineLevel="0" collapsed="false">
      <c r="B184" s="15"/>
      <c r="C184" s="7"/>
      <c r="D184" s="7"/>
      <c r="E184" s="16" t="str">
        <f aca="false">IFERROR(VLOOKUP(D184,Products!B5:J54,2,FALSE()),"")</f>
        <v/>
      </c>
      <c r="F184" s="7"/>
      <c r="G184" s="17" t="n">
        <f aca="false">IFERROR(IF(C184="Ship",VLOOKUP(D184,Products!B5:J54,6,FALSE()),VLOOKUP(D184,Products!B5:J54,5,FALSE())),0)</f>
        <v>0</v>
      </c>
      <c r="H184" s="18" t="n">
        <f aca="false">IF(OR(F184="",G184=""),0,F184*G184)</f>
        <v>0</v>
      </c>
      <c r="I184" s="10"/>
      <c r="J184" s="16"/>
    </row>
    <row r="185" customFormat="false" ht="15" hidden="false" customHeight="false" outlineLevel="0" collapsed="false">
      <c r="B185" s="11"/>
      <c r="C185" s="3"/>
      <c r="D185" s="3"/>
      <c r="E185" s="12" t="str">
        <f aca="false">IFERROR(VLOOKUP(D185,Products!B5:J54,2,FALSE()),"")</f>
        <v/>
      </c>
      <c r="F185" s="3"/>
      <c r="G185" s="13" t="n">
        <f aca="false">IFERROR(IF(C185="Ship",VLOOKUP(D185,Products!B5:J54,6,FALSE()),VLOOKUP(D185,Products!B5:J54,5,FALSE())),0)</f>
        <v>0</v>
      </c>
      <c r="H185" s="14" t="n">
        <f aca="false">IF(OR(F185="",G185=""),0,F185*G185)</f>
        <v>0</v>
      </c>
      <c r="I185" s="6"/>
      <c r="J185" s="12"/>
    </row>
    <row r="186" customFormat="false" ht="15" hidden="false" customHeight="false" outlineLevel="0" collapsed="false">
      <c r="B186" s="15"/>
      <c r="C186" s="7"/>
      <c r="D186" s="7"/>
      <c r="E186" s="16" t="str">
        <f aca="false">IFERROR(VLOOKUP(D186,Products!B5:J54,2,FALSE()),"")</f>
        <v/>
      </c>
      <c r="F186" s="7"/>
      <c r="G186" s="17" t="n">
        <f aca="false">IFERROR(IF(C186="Ship",VLOOKUP(D186,Products!B5:J54,6,FALSE()),VLOOKUP(D186,Products!B5:J54,5,FALSE())),0)</f>
        <v>0</v>
      </c>
      <c r="H186" s="18" t="n">
        <f aca="false">IF(OR(F186="",G186=""),0,F186*G186)</f>
        <v>0</v>
      </c>
      <c r="I186" s="10"/>
      <c r="J186" s="16"/>
    </row>
    <row r="187" customFormat="false" ht="15" hidden="false" customHeight="false" outlineLevel="0" collapsed="false">
      <c r="B187" s="11"/>
      <c r="C187" s="3"/>
      <c r="D187" s="3"/>
      <c r="E187" s="12" t="str">
        <f aca="false">IFERROR(VLOOKUP(D187,Products!B5:J54,2,FALSE()),"")</f>
        <v/>
      </c>
      <c r="F187" s="3"/>
      <c r="G187" s="13" t="n">
        <f aca="false">IFERROR(IF(C187="Ship",VLOOKUP(D187,Products!B5:J54,6,FALSE()),VLOOKUP(D187,Products!B5:J54,5,FALSE())),0)</f>
        <v>0</v>
      </c>
      <c r="H187" s="14" t="n">
        <f aca="false">IF(OR(F187="",G187=""),0,F187*G187)</f>
        <v>0</v>
      </c>
      <c r="I187" s="6"/>
      <c r="J187" s="12"/>
    </row>
    <row r="188" customFormat="false" ht="15" hidden="false" customHeight="false" outlineLevel="0" collapsed="false">
      <c r="B188" s="15"/>
      <c r="C188" s="7"/>
      <c r="D188" s="7"/>
      <c r="E188" s="16" t="str">
        <f aca="false">IFERROR(VLOOKUP(D188,Products!B5:J54,2,FALSE()),"")</f>
        <v/>
      </c>
      <c r="F188" s="7"/>
      <c r="G188" s="17" t="n">
        <f aca="false">IFERROR(IF(C188="Ship",VLOOKUP(D188,Products!B5:J54,6,FALSE()),VLOOKUP(D188,Products!B5:J54,5,FALSE())),0)</f>
        <v>0</v>
      </c>
      <c r="H188" s="18" t="n">
        <f aca="false">IF(OR(F188="",G188=""),0,F188*G188)</f>
        <v>0</v>
      </c>
      <c r="I188" s="10"/>
      <c r="J188" s="16"/>
    </row>
    <row r="189" customFormat="false" ht="15" hidden="false" customHeight="false" outlineLevel="0" collapsed="false">
      <c r="B189" s="11"/>
      <c r="C189" s="3"/>
      <c r="D189" s="3"/>
      <c r="E189" s="12" t="str">
        <f aca="false">IFERROR(VLOOKUP(D189,Products!B5:J54,2,FALSE()),"")</f>
        <v/>
      </c>
      <c r="F189" s="3"/>
      <c r="G189" s="13" t="n">
        <f aca="false">IFERROR(IF(C189="Ship",VLOOKUP(D189,Products!B5:J54,6,FALSE()),VLOOKUP(D189,Products!B5:J54,5,FALSE())),0)</f>
        <v>0</v>
      </c>
      <c r="H189" s="14" t="n">
        <f aca="false">IF(OR(F189="",G189=""),0,F189*G189)</f>
        <v>0</v>
      </c>
      <c r="I189" s="6"/>
      <c r="J189" s="12"/>
    </row>
    <row r="190" customFormat="false" ht="15" hidden="false" customHeight="false" outlineLevel="0" collapsed="false">
      <c r="B190" s="15"/>
      <c r="C190" s="7"/>
      <c r="D190" s="7"/>
      <c r="E190" s="16" t="str">
        <f aca="false">IFERROR(VLOOKUP(D190,Products!B5:J54,2,FALSE()),"")</f>
        <v/>
      </c>
      <c r="F190" s="7"/>
      <c r="G190" s="17" t="n">
        <f aca="false">IFERROR(IF(C190="Ship",VLOOKUP(D190,Products!B5:J54,6,FALSE()),VLOOKUP(D190,Products!B5:J54,5,FALSE())),0)</f>
        <v>0</v>
      </c>
      <c r="H190" s="18" t="n">
        <f aca="false">IF(OR(F190="",G190=""),0,F190*G190)</f>
        <v>0</v>
      </c>
      <c r="I190" s="10"/>
      <c r="J190" s="16"/>
    </row>
    <row r="191" customFormat="false" ht="15" hidden="false" customHeight="false" outlineLevel="0" collapsed="false">
      <c r="B191" s="11"/>
      <c r="C191" s="3"/>
      <c r="D191" s="3"/>
      <c r="E191" s="12" t="str">
        <f aca="false">IFERROR(VLOOKUP(D191,Products!B5:J54,2,FALSE()),"")</f>
        <v/>
      </c>
      <c r="F191" s="3"/>
      <c r="G191" s="13" t="n">
        <f aca="false">IFERROR(IF(C191="Ship",VLOOKUP(D191,Products!B5:J54,6,FALSE()),VLOOKUP(D191,Products!B5:J54,5,FALSE())),0)</f>
        <v>0</v>
      </c>
      <c r="H191" s="14" t="n">
        <f aca="false">IF(OR(F191="",G191=""),0,F191*G191)</f>
        <v>0</v>
      </c>
      <c r="I191" s="6"/>
      <c r="J191" s="12"/>
    </row>
    <row r="192" customFormat="false" ht="15" hidden="false" customHeight="false" outlineLevel="0" collapsed="false">
      <c r="B192" s="15"/>
      <c r="C192" s="7"/>
      <c r="D192" s="7"/>
      <c r="E192" s="16" t="str">
        <f aca="false">IFERROR(VLOOKUP(D192,Products!B5:J54,2,FALSE()),"")</f>
        <v/>
      </c>
      <c r="F192" s="7"/>
      <c r="G192" s="17" t="n">
        <f aca="false">IFERROR(IF(C192="Ship",VLOOKUP(D192,Products!B5:J54,6,FALSE()),VLOOKUP(D192,Products!B5:J54,5,FALSE())),0)</f>
        <v>0</v>
      </c>
      <c r="H192" s="18" t="n">
        <f aca="false">IF(OR(F192="",G192=""),0,F192*G192)</f>
        <v>0</v>
      </c>
      <c r="I192" s="10"/>
      <c r="J192" s="16"/>
    </row>
    <row r="193" customFormat="false" ht="15" hidden="false" customHeight="false" outlineLevel="0" collapsed="false">
      <c r="B193" s="11"/>
      <c r="C193" s="3"/>
      <c r="D193" s="3"/>
      <c r="E193" s="12" t="str">
        <f aca="false">IFERROR(VLOOKUP(D193,Products!B5:J54,2,FALSE()),"")</f>
        <v/>
      </c>
      <c r="F193" s="3"/>
      <c r="G193" s="13" t="n">
        <f aca="false">IFERROR(IF(C193="Ship",VLOOKUP(D193,Products!B5:J54,6,FALSE()),VLOOKUP(D193,Products!B5:J54,5,FALSE())),0)</f>
        <v>0</v>
      </c>
      <c r="H193" s="14" t="n">
        <f aca="false">IF(OR(F193="",G193=""),0,F193*G193)</f>
        <v>0</v>
      </c>
      <c r="I193" s="6"/>
      <c r="J193" s="12"/>
    </row>
    <row r="194" customFormat="false" ht="15" hidden="false" customHeight="false" outlineLevel="0" collapsed="false">
      <c r="B194" s="15"/>
      <c r="C194" s="7"/>
      <c r="D194" s="7"/>
      <c r="E194" s="16" t="str">
        <f aca="false">IFERROR(VLOOKUP(D194,Products!B5:J54,2,FALSE()),"")</f>
        <v/>
      </c>
      <c r="F194" s="7"/>
      <c r="G194" s="17" t="n">
        <f aca="false">IFERROR(IF(C194="Ship",VLOOKUP(D194,Products!B5:J54,6,FALSE()),VLOOKUP(D194,Products!B5:J54,5,FALSE())),0)</f>
        <v>0</v>
      </c>
      <c r="H194" s="18" t="n">
        <f aca="false">IF(OR(F194="",G194=""),0,F194*G194)</f>
        <v>0</v>
      </c>
      <c r="I194" s="10"/>
      <c r="J194" s="16"/>
    </row>
    <row r="195" customFormat="false" ht="15" hidden="false" customHeight="false" outlineLevel="0" collapsed="false">
      <c r="B195" s="11"/>
      <c r="C195" s="3"/>
      <c r="D195" s="3"/>
      <c r="E195" s="12" t="str">
        <f aca="false">IFERROR(VLOOKUP(D195,Products!B5:J54,2,FALSE()),"")</f>
        <v/>
      </c>
      <c r="F195" s="3"/>
      <c r="G195" s="13" t="n">
        <f aca="false">IFERROR(IF(C195="Ship",VLOOKUP(D195,Products!B5:J54,6,FALSE()),VLOOKUP(D195,Products!B5:J54,5,FALSE())),0)</f>
        <v>0</v>
      </c>
      <c r="H195" s="14" t="n">
        <f aca="false">IF(OR(F195="",G195=""),0,F195*G195)</f>
        <v>0</v>
      </c>
      <c r="I195" s="6"/>
      <c r="J195" s="12"/>
    </row>
    <row r="196" customFormat="false" ht="15" hidden="false" customHeight="false" outlineLevel="0" collapsed="false">
      <c r="B196" s="15"/>
      <c r="C196" s="7"/>
      <c r="D196" s="7"/>
      <c r="E196" s="16" t="str">
        <f aca="false">IFERROR(VLOOKUP(D196,Products!B5:J54,2,FALSE()),"")</f>
        <v/>
      </c>
      <c r="F196" s="7"/>
      <c r="G196" s="17" t="n">
        <f aca="false">IFERROR(IF(C196="Ship",VLOOKUP(D196,Products!B5:J54,6,FALSE()),VLOOKUP(D196,Products!B5:J54,5,FALSE())),0)</f>
        <v>0</v>
      </c>
      <c r="H196" s="18" t="n">
        <f aca="false">IF(OR(F196="",G196=""),0,F196*G196)</f>
        <v>0</v>
      </c>
      <c r="I196" s="10"/>
      <c r="J196" s="16"/>
    </row>
    <row r="197" customFormat="false" ht="15" hidden="false" customHeight="false" outlineLevel="0" collapsed="false">
      <c r="B197" s="11"/>
      <c r="C197" s="3"/>
      <c r="D197" s="3"/>
      <c r="E197" s="12" t="str">
        <f aca="false">IFERROR(VLOOKUP(D197,Products!B5:J54,2,FALSE()),"")</f>
        <v/>
      </c>
      <c r="F197" s="3"/>
      <c r="G197" s="13" t="n">
        <f aca="false">IFERROR(IF(C197="Ship",VLOOKUP(D197,Products!B5:J54,6,FALSE()),VLOOKUP(D197,Products!B5:J54,5,FALSE())),0)</f>
        <v>0</v>
      </c>
      <c r="H197" s="14" t="n">
        <f aca="false">IF(OR(F197="",G197=""),0,F197*G197)</f>
        <v>0</v>
      </c>
      <c r="I197" s="6"/>
      <c r="J197" s="12"/>
    </row>
    <row r="198" customFormat="false" ht="15" hidden="false" customHeight="false" outlineLevel="0" collapsed="false">
      <c r="B198" s="15"/>
      <c r="C198" s="7"/>
      <c r="D198" s="7"/>
      <c r="E198" s="16" t="str">
        <f aca="false">IFERROR(VLOOKUP(D198,Products!B5:J54,2,FALSE()),"")</f>
        <v/>
      </c>
      <c r="F198" s="7"/>
      <c r="G198" s="17" t="n">
        <f aca="false">IFERROR(IF(C198="Ship",VLOOKUP(D198,Products!B5:J54,6,FALSE()),VLOOKUP(D198,Products!B5:J54,5,FALSE())),0)</f>
        <v>0</v>
      </c>
      <c r="H198" s="18" t="n">
        <f aca="false">IF(OR(F198="",G198=""),0,F198*G198)</f>
        <v>0</v>
      </c>
      <c r="I198" s="10"/>
      <c r="J198" s="16"/>
    </row>
    <row r="199" customFormat="false" ht="15" hidden="false" customHeight="false" outlineLevel="0" collapsed="false">
      <c r="B199" s="11"/>
      <c r="C199" s="3"/>
      <c r="D199" s="3"/>
      <c r="E199" s="12" t="str">
        <f aca="false">IFERROR(VLOOKUP(D199,Products!B5:J54,2,FALSE()),"")</f>
        <v/>
      </c>
      <c r="F199" s="3"/>
      <c r="G199" s="13" t="n">
        <f aca="false">IFERROR(IF(C199="Ship",VLOOKUP(D199,Products!B5:J54,6,FALSE()),VLOOKUP(D199,Products!B5:J54,5,FALSE())),0)</f>
        <v>0</v>
      </c>
      <c r="H199" s="14" t="n">
        <f aca="false">IF(OR(F199="",G199=""),0,F199*G199)</f>
        <v>0</v>
      </c>
      <c r="I199" s="6"/>
      <c r="J199" s="12"/>
    </row>
    <row r="200" customFormat="false" ht="15" hidden="false" customHeight="false" outlineLevel="0" collapsed="false">
      <c r="B200" s="15"/>
      <c r="C200" s="7"/>
      <c r="D200" s="7"/>
      <c r="E200" s="16" t="str">
        <f aca="false">IFERROR(VLOOKUP(D200,Products!B5:J54,2,FALSE()),"")</f>
        <v/>
      </c>
      <c r="F200" s="7"/>
      <c r="G200" s="17" t="n">
        <f aca="false">IFERROR(IF(C200="Ship",VLOOKUP(D200,Products!B5:J54,6,FALSE()),VLOOKUP(D200,Products!B5:J54,5,FALSE())),0)</f>
        <v>0</v>
      </c>
      <c r="H200" s="18" t="n">
        <f aca="false">IF(OR(F200="",G200=""),0,F200*G200)</f>
        <v>0</v>
      </c>
      <c r="I200" s="10"/>
      <c r="J200" s="16"/>
    </row>
    <row r="201" customFormat="false" ht="15" hidden="false" customHeight="false" outlineLevel="0" collapsed="false">
      <c r="B201" s="11"/>
      <c r="C201" s="3"/>
      <c r="D201" s="3"/>
      <c r="E201" s="12" t="str">
        <f aca="false">IFERROR(VLOOKUP(D201,Products!B5:J54,2,FALSE()),"")</f>
        <v/>
      </c>
      <c r="F201" s="3"/>
      <c r="G201" s="13" t="n">
        <f aca="false">IFERROR(IF(C201="Ship",VLOOKUP(D201,Products!B5:J54,6,FALSE()),VLOOKUP(D201,Products!B5:J54,5,FALSE())),0)</f>
        <v>0</v>
      </c>
      <c r="H201" s="14" t="n">
        <f aca="false">IF(OR(F201="",G201=""),0,F201*G201)</f>
        <v>0</v>
      </c>
      <c r="I201" s="6"/>
      <c r="J201" s="12"/>
    </row>
    <row r="202" customFormat="false" ht="15" hidden="false" customHeight="false" outlineLevel="0" collapsed="false">
      <c r="B202" s="15"/>
      <c r="C202" s="7"/>
      <c r="D202" s="7"/>
      <c r="E202" s="16" t="str">
        <f aca="false">IFERROR(VLOOKUP(D202,Products!B5:J54,2,FALSE()),"")</f>
        <v/>
      </c>
      <c r="F202" s="7"/>
      <c r="G202" s="17" t="n">
        <f aca="false">IFERROR(IF(C202="Ship",VLOOKUP(D202,Products!B5:J54,6,FALSE()),VLOOKUP(D202,Products!B5:J54,5,FALSE())),0)</f>
        <v>0</v>
      </c>
      <c r="H202" s="18" t="n">
        <f aca="false">IF(OR(F202="",G202=""),0,F202*G202)</f>
        <v>0</v>
      </c>
      <c r="I202" s="10"/>
      <c r="J202" s="16"/>
    </row>
    <row r="203" customFormat="false" ht="15" hidden="false" customHeight="false" outlineLevel="0" collapsed="false">
      <c r="B203" s="11"/>
      <c r="C203" s="3"/>
      <c r="D203" s="3"/>
      <c r="E203" s="12" t="str">
        <f aca="false">IFERROR(VLOOKUP(D203,Products!B5:J54,2,FALSE()),"")</f>
        <v/>
      </c>
      <c r="F203" s="3"/>
      <c r="G203" s="13" t="n">
        <f aca="false">IFERROR(IF(C203="Ship",VLOOKUP(D203,Products!B5:J54,6,FALSE()),VLOOKUP(D203,Products!B5:J54,5,FALSE())),0)</f>
        <v>0</v>
      </c>
      <c r="H203" s="14" t="n">
        <f aca="false">IF(OR(F203="",G203=""),0,F203*G203)</f>
        <v>0</v>
      </c>
      <c r="I203" s="6"/>
      <c r="J203" s="12"/>
    </row>
    <row r="204" customFormat="false" ht="15" hidden="false" customHeight="false" outlineLevel="0" collapsed="false">
      <c r="B204" s="15"/>
      <c r="C204" s="7"/>
      <c r="D204" s="7"/>
      <c r="E204" s="16" t="str">
        <f aca="false">IFERROR(VLOOKUP(D204,Products!B5:J54,2,FALSE()),"")</f>
        <v/>
      </c>
      <c r="F204" s="7"/>
      <c r="G204" s="17" t="n">
        <f aca="false">IFERROR(IF(C204="Ship",VLOOKUP(D204,Products!B5:J54,6,FALSE()),VLOOKUP(D204,Products!B5:J54,5,FALSE())),0)</f>
        <v>0</v>
      </c>
      <c r="H204" s="18" t="n">
        <f aca="false">IF(OR(F204="",G204=""),0,F204*G204)</f>
        <v>0</v>
      </c>
      <c r="I204" s="10"/>
      <c r="J204" s="16"/>
    </row>
    <row r="205" customFormat="false" ht="15" hidden="false" customHeight="false" outlineLevel="0" collapsed="false">
      <c r="B205" s="11"/>
      <c r="C205" s="3"/>
      <c r="D205" s="3"/>
      <c r="E205" s="12" t="str">
        <f aca="false">IFERROR(VLOOKUP(D205,Products!B5:J54,2,FALSE()),"")</f>
        <v/>
      </c>
      <c r="F205" s="3"/>
      <c r="G205" s="13" t="n">
        <f aca="false">IFERROR(IF(C205="Ship",VLOOKUP(D205,Products!B5:J54,6,FALSE()),VLOOKUP(D205,Products!B5:J54,5,FALSE())),0)</f>
        <v>0</v>
      </c>
      <c r="H205" s="14" t="n">
        <f aca="false">IF(OR(F205="",G205=""),0,F205*G205)</f>
        <v>0</v>
      </c>
      <c r="I205" s="6"/>
      <c r="J205" s="12"/>
    </row>
    <row r="206" customFormat="false" ht="15" hidden="false" customHeight="false" outlineLevel="0" collapsed="false">
      <c r="B206" s="15"/>
      <c r="C206" s="7"/>
      <c r="D206" s="7"/>
      <c r="E206" s="16" t="str">
        <f aca="false">IFERROR(VLOOKUP(D206,Products!B5:J54,2,FALSE()),"")</f>
        <v/>
      </c>
      <c r="F206" s="7"/>
      <c r="G206" s="17" t="n">
        <f aca="false">IFERROR(IF(C206="Ship",VLOOKUP(D206,Products!B5:J54,6,FALSE()),VLOOKUP(D206,Products!B5:J54,5,FALSE())),0)</f>
        <v>0</v>
      </c>
      <c r="H206" s="18" t="n">
        <f aca="false">IF(OR(F206="",G206=""),0,F206*G206)</f>
        <v>0</v>
      </c>
      <c r="I206" s="10"/>
      <c r="J206" s="16"/>
    </row>
    <row r="207" customFormat="false" ht="15" hidden="false" customHeight="false" outlineLevel="0" collapsed="false">
      <c r="B207" s="11"/>
      <c r="C207" s="3"/>
      <c r="D207" s="3"/>
      <c r="E207" s="12" t="str">
        <f aca="false">IFERROR(VLOOKUP(D207,Products!B5:J54,2,FALSE()),"")</f>
        <v/>
      </c>
      <c r="F207" s="3"/>
      <c r="G207" s="13" t="n">
        <f aca="false">IFERROR(IF(C207="Ship",VLOOKUP(D207,Products!B5:J54,6,FALSE()),VLOOKUP(D207,Products!B5:J54,5,FALSE())),0)</f>
        <v>0</v>
      </c>
      <c r="H207" s="14" t="n">
        <f aca="false">IF(OR(F207="",G207=""),0,F207*G207)</f>
        <v>0</v>
      </c>
      <c r="I207" s="6"/>
      <c r="J207" s="12"/>
    </row>
    <row r="208" customFormat="false" ht="15" hidden="false" customHeight="false" outlineLevel="0" collapsed="false">
      <c r="B208" s="15"/>
      <c r="C208" s="7"/>
      <c r="D208" s="7"/>
      <c r="E208" s="16" t="str">
        <f aca="false">IFERROR(VLOOKUP(D208,Products!B5:J54,2,FALSE()),"")</f>
        <v/>
      </c>
      <c r="F208" s="7"/>
      <c r="G208" s="17" t="n">
        <f aca="false">IFERROR(IF(C208="Ship",VLOOKUP(D208,Products!B5:J54,6,FALSE()),VLOOKUP(D208,Products!B5:J54,5,FALSE())),0)</f>
        <v>0</v>
      </c>
      <c r="H208" s="18" t="n">
        <f aca="false">IF(OR(F208="",G208=""),0,F208*G208)</f>
        <v>0</v>
      </c>
      <c r="I208" s="10"/>
      <c r="J208" s="16"/>
    </row>
    <row r="209" customFormat="false" ht="15" hidden="false" customHeight="false" outlineLevel="0" collapsed="false">
      <c r="B209" s="11"/>
      <c r="C209" s="3"/>
      <c r="D209" s="3"/>
      <c r="E209" s="12" t="str">
        <f aca="false">IFERROR(VLOOKUP(D209,Products!B5:J54,2,FALSE()),"")</f>
        <v/>
      </c>
      <c r="F209" s="3"/>
      <c r="G209" s="13" t="n">
        <f aca="false">IFERROR(IF(C209="Ship",VLOOKUP(D209,Products!B5:J54,6,FALSE()),VLOOKUP(D209,Products!B5:J54,5,FALSE())),0)</f>
        <v>0</v>
      </c>
      <c r="H209" s="14" t="n">
        <f aca="false">IF(OR(F209="",G209=""),0,F209*G209)</f>
        <v>0</v>
      </c>
      <c r="I209" s="6"/>
      <c r="J209" s="12"/>
    </row>
    <row r="210" customFormat="false" ht="15" hidden="false" customHeight="false" outlineLevel="0" collapsed="false">
      <c r="B210" s="15"/>
      <c r="C210" s="7"/>
      <c r="D210" s="7"/>
      <c r="E210" s="16" t="str">
        <f aca="false">IFERROR(VLOOKUP(D210,Products!B5:J54,2,FALSE()),"")</f>
        <v/>
      </c>
      <c r="F210" s="7"/>
      <c r="G210" s="17" t="n">
        <f aca="false">IFERROR(IF(C210="Ship",VLOOKUP(D210,Products!B5:J54,6,FALSE()),VLOOKUP(D210,Products!B5:J54,5,FALSE())),0)</f>
        <v>0</v>
      </c>
      <c r="H210" s="18" t="n">
        <f aca="false">IF(OR(F210="",G210=""),0,F210*G210)</f>
        <v>0</v>
      </c>
      <c r="I210" s="10"/>
      <c r="J210" s="16"/>
    </row>
    <row r="211" customFormat="false" ht="15" hidden="false" customHeight="false" outlineLevel="0" collapsed="false">
      <c r="B211" s="11"/>
      <c r="C211" s="3"/>
      <c r="D211" s="3"/>
      <c r="E211" s="12" t="str">
        <f aca="false">IFERROR(VLOOKUP(D211,Products!B5:J54,2,FALSE()),"")</f>
        <v/>
      </c>
      <c r="F211" s="3"/>
      <c r="G211" s="13" t="n">
        <f aca="false">IFERROR(IF(C211="Ship",VLOOKUP(D211,Products!B5:J54,6,FALSE()),VLOOKUP(D211,Products!B5:J54,5,FALSE())),0)</f>
        <v>0</v>
      </c>
      <c r="H211" s="14" t="n">
        <f aca="false">IF(OR(F211="",G211=""),0,F211*G211)</f>
        <v>0</v>
      </c>
      <c r="I211" s="6"/>
      <c r="J211" s="12"/>
    </row>
    <row r="212" customFormat="false" ht="15" hidden="false" customHeight="false" outlineLevel="0" collapsed="false">
      <c r="B212" s="15"/>
      <c r="C212" s="7"/>
      <c r="D212" s="7"/>
      <c r="E212" s="16" t="str">
        <f aca="false">IFERROR(VLOOKUP(D212,Products!B5:J54,2,FALSE()),"")</f>
        <v/>
      </c>
      <c r="F212" s="7"/>
      <c r="G212" s="17" t="n">
        <f aca="false">IFERROR(IF(C212="Ship",VLOOKUP(D212,Products!B5:J54,6,FALSE()),VLOOKUP(D212,Products!B5:J54,5,FALSE())),0)</f>
        <v>0</v>
      </c>
      <c r="H212" s="18" t="n">
        <f aca="false">IF(OR(F212="",G212=""),0,F212*G212)</f>
        <v>0</v>
      </c>
      <c r="I212" s="10"/>
      <c r="J212" s="16"/>
    </row>
    <row r="213" customFormat="false" ht="15" hidden="false" customHeight="false" outlineLevel="0" collapsed="false">
      <c r="B213" s="11"/>
      <c r="C213" s="3"/>
      <c r="D213" s="3"/>
      <c r="E213" s="12" t="str">
        <f aca="false">IFERROR(VLOOKUP(D213,Products!B5:J54,2,FALSE()),"")</f>
        <v/>
      </c>
      <c r="F213" s="3"/>
      <c r="G213" s="13" t="n">
        <f aca="false">IFERROR(IF(C213="Ship",VLOOKUP(D213,Products!B5:J54,6,FALSE()),VLOOKUP(D213,Products!B5:J54,5,FALSE())),0)</f>
        <v>0</v>
      </c>
      <c r="H213" s="14" t="n">
        <f aca="false">IF(OR(F213="",G213=""),0,F213*G213)</f>
        <v>0</v>
      </c>
      <c r="I213" s="6"/>
      <c r="J213" s="12"/>
    </row>
    <row r="214" customFormat="false" ht="15" hidden="false" customHeight="false" outlineLevel="0" collapsed="false">
      <c r="B214" s="15"/>
      <c r="C214" s="7"/>
      <c r="D214" s="7"/>
      <c r="E214" s="16" t="str">
        <f aca="false">IFERROR(VLOOKUP(D214,Products!B5:J54,2,FALSE()),"")</f>
        <v/>
      </c>
      <c r="F214" s="7"/>
      <c r="G214" s="17" t="n">
        <f aca="false">IFERROR(IF(C214="Ship",VLOOKUP(D214,Products!B5:J54,6,FALSE()),VLOOKUP(D214,Products!B5:J54,5,FALSE())),0)</f>
        <v>0</v>
      </c>
      <c r="H214" s="18" t="n">
        <f aca="false">IF(OR(F214="",G214=""),0,F214*G214)</f>
        <v>0</v>
      </c>
      <c r="I214" s="10"/>
      <c r="J214" s="16"/>
    </row>
    <row r="215" customFormat="false" ht="15" hidden="false" customHeight="false" outlineLevel="0" collapsed="false">
      <c r="B215" s="11"/>
      <c r="C215" s="3"/>
      <c r="D215" s="3"/>
      <c r="E215" s="12" t="str">
        <f aca="false">IFERROR(VLOOKUP(D215,Products!B5:J54,2,FALSE()),"")</f>
        <v/>
      </c>
      <c r="F215" s="3"/>
      <c r="G215" s="13" t="n">
        <f aca="false">IFERROR(IF(C215="Ship",VLOOKUP(D215,Products!B5:J54,6,FALSE()),VLOOKUP(D215,Products!B5:J54,5,FALSE())),0)</f>
        <v>0</v>
      </c>
      <c r="H215" s="14" t="n">
        <f aca="false">IF(OR(F215="",G215=""),0,F215*G215)</f>
        <v>0</v>
      </c>
      <c r="I215" s="6"/>
      <c r="J215" s="12"/>
    </row>
    <row r="216" customFormat="false" ht="15" hidden="false" customHeight="false" outlineLevel="0" collapsed="false">
      <c r="B216" s="15"/>
      <c r="C216" s="7"/>
      <c r="D216" s="7"/>
      <c r="E216" s="16" t="str">
        <f aca="false">IFERROR(VLOOKUP(D216,Products!B5:J54,2,FALSE()),"")</f>
        <v/>
      </c>
      <c r="F216" s="7"/>
      <c r="G216" s="17" t="n">
        <f aca="false">IFERROR(IF(C216="Ship",VLOOKUP(D216,Products!B5:J54,6,FALSE()),VLOOKUP(D216,Products!B5:J54,5,FALSE())),0)</f>
        <v>0</v>
      </c>
      <c r="H216" s="18" t="n">
        <f aca="false">IF(OR(F216="",G216=""),0,F216*G216)</f>
        <v>0</v>
      </c>
      <c r="I216" s="10"/>
      <c r="J216" s="16"/>
    </row>
    <row r="217" customFormat="false" ht="15" hidden="false" customHeight="false" outlineLevel="0" collapsed="false">
      <c r="B217" s="11"/>
      <c r="C217" s="3"/>
      <c r="D217" s="3"/>
      <c r="E217" s="12" t="str">
        <f aca="false">IFERROR(VLOOKUP(D217,Products!B5:J54,2,FALSE()),"")</f>
        <v/>
      </c>
      <c r="F217" s="3"/>
      <c r="G217" s="13" t="n">
        <f aca="false">IFERROR(IF(C217="Ship",VLOOKUP(D217,Products!B5:J54,6,FALSE()),VLOOKUP(D217,Products!B5:J54,5,FALSE())),0)</f>
        <v>0</v>
      </c>
      <c r="H217" s="14" t="n">
        <f aca="false">IF(OR(F217="",G217=""),0,F217*G217)</f>
        <v>0</v>
      </c>
      <c r="I217" s="6"/>
      <c r="J217" s="12"/>
    </row>
    <row r="218" customFormat="false" ht="15" hidden="false" customHeight="false" outlineLevel="0" collapsed="false">
      <c r="B218" s="15"/>
      <c r="C218" s="7"/>
      <c r="D218" s="7"/>
      <c r="E218" s="16" t="str">
        <f aca="false">IFERROR(VLOOKUP(D218,Products!B5:J54,2,FALSE()),"")</f>
        <v/>
      </c>
      <c r="F218" s="7"/>
      <c r="G218" s="17" t="n">
        <f aca="false">IFERROR(IF(C218="Ship",VLOOKUP(D218,Products!B5:J54,6,FALSE()),VLOOKUP(D218,Products!B5:J54,5,FALSE())),0)</f>
        <v>0</v>
      </c>
      <c r="H218" s="18" t="n">
        <f aca="false">IF(OR(F218="",G218=""),0,F218*G218)</f>
        <v>0</v>
      </c>
      <c r="I218" s="10"/>
      <c r="J218" s="16"/>
    </row>
    <row r="219" customFormat="false" ht="15" hidden="false" customHeight="false" outlineLevel="0" collapsed="false">
      <c r="B219" s="11"/>
      <c r="C219" s="3"/>
      <c r="D219" s="3"/>
      <c r="E219" s="12" t="str">
        <f aca="false">IFERROR(VLOOKUP(D219,Products!B5:J54,2,FALSE()),"")</f>
        <v/>
      </c>
      <c r="F219" s="3"/>
      <c r="G219" s="13" t="n">
        <f aca="false">IFERROR(IF(C219="Ship",VLOOKUP(D219,Products!B5:J54,6,FALSE()),VLOOKUP(D219,Products!B5:J54,5,FALSE())),0)</f>
        <v>0</v>
      </c>
      <c r="H219" s="14" t="n">
        <f aca="false">IF(OR(F219="",G219=""),0,F219*G219)</f>
        <v>0</v>
      </c>
      <c r="I219" s="6"/>
      <c r="J219" s="12"/>
    </row>
    <row r="220" customFormat="false" ht="15" hidden="false" customHeight="false" outlineLevel="0" collapsed="false">
      <c r="B220" s="15"/>
      <c r="C220" s="7"/>
      <c r="D220" s="7"/>
      <c r="E220" s="16" t="str">
        <f aca="false">IFERROR(VLOOKUP(D220,Products!B5:J54,2,FALSE()),"")</f>
        <v/>
      </c>
      <c r="F220" s="7"/>
      <c r="G220" s="17" t="n">
        <f aca="false">IFERROR(IF(C220="Ship",VLOOKUP(D220,Products!B5:J54,6,FALSE()),VLOOKUP(D220,Products!B5:J54,5,FALSE())),0)</f>
        <v>0</v>
      </c>
      <c r="H220" s="18" t="n">
        <f aca="false">IF(OR(F220="",G220=""),0,F220*G220)</f>
        <v>0</v>
      </c>
      <c r="I220" s="10"/>
      <c r="J220" s="16"/>
    </row>
    <row r="221" customFormat="false" ht="15" hidden="false" customHeight="false" outlineLevel="0" collapsed="false">
      <c r="B221" s="11"/>
      <c r="C221" s="3"/>
      <c r="D221" s="3"/>
      <c r="E221" s="12" t="str">
        <f aca="false">IFERROR(VLOOKUP(D221,Products!B5:J54,2,FALSE()),"")</f>
        <v/>
      </c>
      <c r="F221" s="3"/>
      <c r="G221" s="13" t="n">
        <f aca="false">IFERROR(IF(C221="Ship",VLOOKUP(D221,Products!B5:J54,6,FALSE()),VLOOKUP(D221,Products!B5:J54,5,FALSE())),0)</f>
        <v>0</v>
      </c>
      <c r="H221" s="14" t="n">
        <f aca="false">IF(OR(F221="",G221=""),0,F221*G221)</f>
        <v>0</v>
      </c>
      <c r="I221" s="6"/>
      <c r="J221" s="12"/>
    </row>
    <row r="222" customFormat="false" ht="15" hidden="false" customHeight="false" outlineLevel="0" collapsed="false">
      <c r="B222" s="15"/>
      <c r="C222" s="7"/>
      <c r="D222" s="7"/>
      <c r="E222" s="16" t="str">
        <f aca="false">IFERROR(VLOOKUP(D222,Products!B5:J54,2,FALSE()),"")</f>
        <v/>
      </c>
      <c r="F222" s="7"/>
      <c r="G222" s="17" t="n">
        <f aca="false">IFERROR(IF(C222="Ship",VLOOKUP(D222,Products!B5:J54,6,FALSE()),VLOOKUP(D222,Products!B5:J54,5,FALSE())),0)</f>
        <v>0</v>
      </c>
      <c r="H222" s="18" t="n">
        <f aca="false">IF(OR(F222="",G222=""),0,F222*G222)</f>
        <v>0</v>
      </c>
      <c r="I222" s="10"/>
      <c r="J222" s="16"/>
    </row>
    <row r="223" customFormat="false" ht="15" hidden="false" customHeight="false" outlineLevel="0" collapsed="false">
      <c r="B223" s="11"/>
      <c r="C223" s="3"/>
      <c r="D223" s="3"/>
      <c r="E223" s="12" t="str">
        <f aca="false">IFERROR(VLOOKUP(D223,Products!B5:J54,2,FALSE()),"")</f>
        <v/>
      </c>
      <c r="F223" s="3"/>
      <c r="G223" s="13" t="n">
        <f aca="false">IFERROR(IF(C223="Ship",VLOOKUP(D223,Products!B5:J54,6,FALSE()),VLOOKUP(D223,Products!B5:J54,5,FALSE())),0)</f>
        <v>0</v>
      </c>
      <c r="H223" s="14" t="n">
        <f aca="false">IF(OR(F223="",G223=""),0,F223*G223)</f>
        <v>0</v>
      </c>
      <c r="I223" s="6"/>
      <c r="J223" s="12"/>
    </row>
    <row r="224" customFormat="false" ht="15" hidden="false" customHeight="false" outlineLevel="0" collapsed="false">
      <c r="B224" s="15"/>
      <c r="C224" s="7"/>
      <c r="D224" s="7"/>
      <c r="E224" s="16" t="str">
        <f aca="false">IFERROR(VLOOKUP(D224,Products!B5:J54,2,FALSE()),"")</f>
        <v/>
      </c>
      <c r="F224" s="7"/>
      <c r="G224" s="17" t="n">
        <f aca="false">IFERROR(IF(C224="Ship",VLOOKUP(D224,Products!B5:J54,6,FALSE()),VLOOKUP(D224,Products!B5:J54,5,FALSE())),0)</f>
        <v>0</v>
      </c>
      <c r="H224" s="18" t="n">
        <f aca="false">IF(OR(F224="",G224=""),0,F224*G224)</f>
        <v>0</v>
      </c>
      <c r="I224" s="10"/>
      <c r="J224" s="16"/>
    </row>
    <row r="225" customFormat="false" ht="15" hidden="false" customHeight="false" outlineLevel="0" collapsed="false">
      <c r="B225" s="11"/>
      <c r="C225" s="3"/>
      <c r="D225" s="3"/>
      <c r="E225" s="12" t="str">
        <f aca="false">IFERROR(VLOOKUP(D225,Products!B5:J54,2,FALSE()),"")</f>
        <v/>
      </c>
      <c r="F225" s="3"/>
      <c r="G225" s="13" t="n">
        <f aca="false">IFERROR(IF(C225="Ship",VLOOKUP(D225,Products!B5:J54,6,FALSE()),VLOOKUP(D225,Products!B5:J54,5,FALSE())),0)</f>
        <v>0</v>
      </c>
      <c r="H225" s="14" t="n">
        <f aca="false">IF(OR(F225="",G225=""),0,F225*G225)</f>
        <v>0</v>
      </c>
      <c r="I225" s="6"/>
      <c r="J225" s="12"/>
    </row>
    <row r="226" customFormat="false" ht="15" hidden="false" customHeight="false" outlineLevel="0" collapsed="false">
      <c r="B226" s="15"/>
      <c r="C226" s="7"/>
      <c r="D226" s="7"/>
      <c r="E226" s="16" t="str">
        <f aca="false">IFERROR(VLOOKUP(D226,Products!B5:J54,2,FALSE()),"")</f>
        <v/>
      </c>
      <c r="F226" s="7"/>
      <c r="G226" s="17" t="n">
        <f aca="false">IFERROR(IF(C226="Ship",VLOOKUP(D226,Products!B5:J54,6,FALSE()),VLOOKUP(D226,Products!B5:J54,5,FALSE())),0)</f>
        <v>0</v>
      </c>
      <c r="H226" s="18" t="n">
        <f aca="false">IF(OR(F226="",G226=""),0,F226*G226)</f>
        <v>0</v>
      </c>
      <c r="I226" s="10"/>
      <c r="J226" s="16"/>
    </row>
    <row r="227" customFormat="false" ht="15" hidden="false" customHeight="false" outlineLevel="0" collapsed="false">
      <c r="B227" s="11"/>
      <c r="C227" s="3"/>
      <c r="D227" s="3"/>
      <c r="E227" s="12" t="str">
        <f aca="false">IFERROR(VLOOKUP(D227,Products!B5:J54,2,FALSE()),"")</f>
        <v/>
      </c>
      <c r="F227" s="3"/>
      <c r="G227" s="13" t="n">
        <f aca="false">IFERROR(IF(C227="Ship",VLOOKUP(D227,Products!B5:J54,6,FALSE()),VLOOKUP(D227,Products!B5:J54,5,FALSE())),0)</f>
        <v>0</v>
      </c>
      <c r="H227" s="14" t="n">
        <f aca="false">IF(OR(F227="",G227=""),0,F227*G227)</f>
        <v>0</v>
      </c>
      <c r="I227" s="6"/>
      <c r="J227" s="12"/>
    </row>
    <row r="228" customFormat="false" ht="15" hidden="false" customHeight="false" outlineLevel="0" collapsed="false">
      <c r="B228" s="15"/>
      <c r="C228" s="7"/>
      <c r="D228" s="7"/>
      <c r="E228" s="16" t="str">
        <f aca="false">IFERROR(VLOOKUP(D228,Products!B5:J54,2,FALSE()),"")</f>
        <v/>
      </c>
      <c r="F228" s="7"/>
      <c r="G228" s="17" t="n">
        <f aca="false">IFERROR(IF(C228="Ship",VLOOKUP(D228,Products!B5:J54,6,FALSE()),VLOOKUP(D228,Products!B5:J54,5,FALSE())),0)</f>
        <v>0</v>
      </c>
      <c r="H228" s="18" t="n">
        <f aca="false">IF(OR(F228="",G228=""),0,F228*G228)</f>
        <v>0</v>
      </c>
      <c r="I228" s="10"/>
      <c r="J228" s="16"/>
    </row>
    <row r="229" customFormat="false" ht="15" hidden="false" customHeight="false" outlineLevel="0" collapsed="false">
      <c r="B229" s="11"/>
      <c r="C229" s="3"/>
      <c r="D229" s="3"/>
      <c r="E229" s="12" t="str">
        <f aca="false">IFERROR(VLOOKUP(D229,Products!B5:J54,2,FALSE()),"")</f>
        <v/>
      </c>
      <c r="F229" s="3"/>
      <c r="G229" s="13" t="n">
        <f aca="false">IFERROR(IF(C229="Ship",VLOOKUP(D229,Products!B5:J54,6,FALSE()),VLOOKUP(D229,Products!B5:J54,5,FALSE())),0)</f>
        <v>0</v>
      </c>
      <c r="H229" s="14" t="n">
        <f aca="false">IF(OR(F229="",G229=""),0,F229*G229)</f>
        <v>0</v>
      </c>
      <c r="I229" s="6"/>
      <c r="J229" s="12"/>
    </row>
    <row r="230" customFormat="false" ht="15" hidden="false" customHeight="false" outlineLevel="0" collapsed="false">
      <c r="B230" s="15"/>
      <c r="C230" s="7"/>
      <c r="D230" s="7"/>
      <c r="E230" s="16" t="str">
        <f aca="false">IFERROR(VLOOKUP(D230,Products!B5:J54,2,FALSE()),"")</f>
        <v/>
      </c>
      <c r="F230" s="7"/>
      <c r="G230" s="17" t="n">
        <f aca="false">IFERROR(IF(C230="Ship",VLOOKUP(D230,Products!B5:J54,6,FALSE()),VLOOKUP(D230,Products!B5:J54,5,FALSE())),0)</f>
        <v>0</v>
      </c>
      <c r="H230" s="18" t="n">
        <f aca="false">IF(OR(F230="",G230=""),0,F230*G230)</f>
        <v>0</v>
      </c>
      <c r="I230" s="10"/>
      <c r="J230" s="16"/>
    </row>
    <row r="231" customFormat="false" ht="15" hidden="false" customHeight="false" outlineLevel="0" collapsed="false">
      <c r="B231" s="11"/>
      <c r="C231" s="3"/>
      <c r="D231" s="3"/>
      <c r="E231" s="12" t="str">
        <f aca="false">IFERROR(VLOOKUP(D231,Products!B5:J54,2,FALSE()),"")</f>
        <v/>
      </c>
      <c r="F231" s="3"/>
      <c r="G231" s="13" t="n">
        <f aca="false">IFERROR(IF(C231="Ship",VLOOKUP(D231,Products!B5:J54,6,FALSE()),VLOOKUP(D231,Products!B5:J54,5,FALSE())),0)</f>
        <v>0</v>
      </c>
      <c r="H231" s="14" t="n">
        <f aca="false">IF(OR(F231="",G231=""),0,F231*G231)</f>
        <v>0</v>
      </c>
      <c r="I231" s="6"/>
      <c r="J231" s="12"/>
    </row>
    <row r="232" customFormat="false" ht="15" hidden="false" customHeight="false" outlineLevel="0" collapsed="false">
      <c r="B232" s="15"/>
      <c r="C232" s="7"/>
      <c r="D232" s="7"/>
      <c r="E232" s="16" t="str">
        <f aca="false">IFERROR(VLOOKUP(D232,Products!B5:J54,2,FALSE()),"")</f>
        <v/>
      </c>
      <c r="F232" s="7"/>
      <c r="G232" s="17" t="n">
        <f aca="false">IFERROR(IF(C232="Ship",VLOOKUP(D232,Products!B5:J54,6,FALSE()),VLOOKUP(D232,Products!B5:J54,5,FALSE())),0)</f>
        <v>0</v>
      </c>
      <c r="H232" s="18" t="n">
        <f aca="false">IF(OR(F232="",G232=""),0,F232*G232)</f>
        <v>0</v>
      </c>
      <c r="I232" s="10"/>
      <c r="J232" s="16"/>
    </row>
    <row r="233" customFormat="false" ht="15" hidden="false" customHeight="false" outlineLevel="0" collapsed="false">
      <c r="B233" s="11"/>
      <c r="C233" s="3"/>
      <c r="D233" s="3"/>
      <c r="E233" s="12" t="str">
        <f aca="false">IFERROR(VLOOKUP(D233,Products!B5:J54,2,FALSE()),"")</f>
        <v/>
      </c>
      <c r="F233" s="3"/>
      <c r="G233" s="13" t="n">
        <f aca="false">IFERROR(IF(C233="Ship",VLOOKUP(D233,Products!B5:J54,6,FALSE()),VLOOKUP(D233,Products!B5:J54,5,FALSE())),0)</f>
        <v>0</v>
      </c>
      <c r="H233" s="14" t="n">
        <f aca="false">IF(OR(F233="",G233=""),0,F233*G233)</f>
        <v>0</v>
      </c>
      <c r="I233" s="6"/>
      <c r="J233" s="12"/>
    </row>
    <row r="234" customFormat="false" ht="15" hidden="false" customHeight="false" outlineLevel="0" collapsed="false">
      <c r="B234" s="15"/>
      <c r="C234" s="7"/>
      <c r="D234" s="7"/>
      <c r="E234" s="16" t="str">
        <f aca="false">IFERROR(VLOOKUP(D234,Products!B5:J54,2,FALSE()),"")</f>
        <v/>
      </c>
      <c r="F234" s="7"/>
      <c r="G234" s="17" t="n">
        <f aca="false">IFERROR(IF(C234="Ship",VLOOKUP(D234,Products!B5:J54,6,FALSE()),VLOOKUP(D234,Products!B5:J54,5,FALSE())),0)</f>
        <v>0</v>
      </c>
      <c r="H234" s="18" t="n">
        <f aca="false">IF(OR(F234="",G234=""),0,F234*G234)</f>
        <v>0</v>
      </c>
      <c r="I234" s="10"/>
      <c r="J234" s="16"/>
    </row>
    <row r="235" customFormat="false" ht="15" hidden="false" customHeight="false" outlineLevel="0" collapsed="false">
      <c r="B235" s="11"/>
      <c r="C235" s="3"/>
      <c r="D235" s="3"/>
      <c r="E235" s="12" t="str">
        <f aca="false">IFERROR(VLOOKUP(D235,Products!B5:J54,2,FALSE()),"")</f>
        <v/>
      </c>
      <c r="F235" s="3"/>
      <c r="G235" s="13" t="n">
        <f aca="false">IFERROR(IF(C235="Ship",VLOOKUP(D235,Products!B5:J54,6,FALSE()),VLOOKUP(D235,Products!B5:J54,5,FALSE())),0)</f>
        <v>0</v>
      </c>
      <c r="H235" s="14" t="n">
        <f aca="false">IF(OR(F235="",G235=""),0,F235*G235)</f>
        <v>0</v>
      </c>
      <c r="I235" s="6"/>
      <c r="J235" s="12"/>
    </row>
    <row r="236" customFormat="false" ht="15" hidden="false" customHeight="false" outlineLevel="0" collapsed="false">
      <c r="B236" s="15"/>
      <c r="C236" s="7"/>
      <c r="D236" s="7"/>
      <c r="E236" s="16" t="str">
        <f aca="false">IFERROR(VLOOKUP(D236,Products!B5:J54,2,FALSE()),"")</f>
        <v/>
      </c>
      <c r="F236" s="7"/>
      <c r="G236" s="17" t="n">
        <f aca="false">IFERROR(IF(C236="Ship",VLOOKUP(D236,Products!B5:J54,6,FALSE()),VLOOKUP(D236,Products!B5:J54,5,FALSE())),0)</f>
        <v>0</v>
      </c>
      <c r="H236" s="18" t="n">
        <f aca="false">IF(OR(F236="",G236=""),0,F236*G236)</f>
        <v>0</v>
      </c>
      <c r="I236" s="10"/>
      <c r="J236" s="16"/>
    </row>
    <row r="237" customFormat="false" ht="15" hidden="false" customHeight="false" outlineLevel="0" collapsed="false">
      <c r="B237" s="11"/>
      <c r="C237" s="3"/>
      <c r="D237" s="3"/>
      <c r="E237" s="12" t="str">
        <f aca="false">IFERROR(VLOOKUP(D237,Products!B5:J54,2,FALSE()),"")</f>
        <v/>
      </c>
      <c r="F237" s="3"/>
      <c r="G237" s="13" t="n">
        <f aca="false">IFERROR(IF(C237="Ship",VLOOKUP(D237,Products!B5:J54,6,FALSE()),VLOOKUP(D237,Products!B5:J54,5,FALSE())),0)</f>
        <v>0</v>
      </c>
      <c r="H237" s="14" t="n">
        <f aca="false">IF(OR(F237="",G237=""),0,F237*G237)</f>
        <v>0</v>
      </c>
      <c r="I237" s="6"/>
      <c r="J237" s="12"/>
    </row>
    <row r="238" customFormat="false" ht="15" hidden="false" customHeight="false" outlineLevel="0" collapsed="false">
      <c r="B238" s="15"/>
      <c r="C238" s="7"/>
      <c r="D238" s="7"/>
      <c r="E238" s="16" t="str">
        <f aca="false">IFERROR(VLOOKUP(D238,Products!B5:J54,2,FALSE()),"")</f>
        <v/>
      </c>
      <c r="F238" s="7"/>
      <c r="G238" s="17" t="n">
        <f aca="false">IFERROR(IF(C238="Ship",VLOOKUP(D238,Products!B5:J54,6,FALSE()),VLOOKUP(D238,Products!B5:J54,5,FALSE())),0)</f>
        <v>0</v>
      </c>
      <c r="H238" s="18" t="n">
        <f aca="false">IF(OR(F238="",G238=""),0,F238*G238)</f>
        <v>0</v>
      </c>
      <c r="I238" s="10"/>
      <c r="J238" s="16"/>
    </row>
    <row r="239" customFormat="false" ht="15" hidden="false" customHeight="false" outlineLevel="0" collapsed="false">
      <c r="B239" s="11"/>
      <c r="C239" s="3"/>
      <c r="D239" s="3"/>
      <c r="E239" s="12" t="str">
        <f aca="false">IFERROR(VLOOKUP(D239,Products!B5:J54,2,FALSE()),"")</f>
        <v/>
      </c>
      <c r="F239" s="3"/>
      <c r="G239" s="13" t="n">
        <f aca="false">IFERROR(IF(C239="Ship",VLOOKUP(D239,Products!B5:J54,6,FALSE()),VLOOKUP(D239,Products!B5:J54,5,FALSE())),0)</f>
        <v>0</v>
      </c>
      <c r="H239" s="14" t="n">
        <f aca="false">IF(OR(F239="",G239=""),0,F239*G239)</f>
        <v>0</v>
      </c>
      <c r="I239" s="6"/>
      <c r="J239" s="12"/>
    </row>
    <row r="240" customFormat="false" ht="15" hidden="false" customHeight="false" outlineLevel="0" collapsed="false">
      <c r="B240" s="15"/>
      <c r="C240" s="7"/>
      <c r="D240" s="7"/>
      <c r="E240" s="16" t="str">
        <f aca="false">IFERROR(VLOOKUP(D240,Products!B5:J54,2,FALSE()),"")</f>
        <v/>
      </c>
      <c r="F240" s="7"/>
      <c r="G240" s="17" t="n">
        <f aca="false">IFERROR(IF(C240="Ship",VLOOKUP(D240,Products!B5:J54,6,FALSE()),VLOOKUP(D240,Products!B5:J54,5,FALSE())),0)</f>
        <v>0</v>
      </c>
      <c r="H240" s="18" t="n">
        <f aca="false">IF(OR(F240="",G240=""),0,F240*G240)</f>
        <v>0</v>
      </c>
      <c r="I240" s="10"/>
      <c r="J240" s="16"/>
    </row>
    <row r="241" customFormat="false" ht="15" hidden="false" customHeight="false" outlineLevel="0" collapsed="false">
      <c r="B241" s="11"/>
      <c r="C241" s="3"/>
      <c r="D241" s="3"/>
      <c r="E241" s="12" t="str">
        <f aca="false">IFERROR(VLOOKUP(D241,Products!B5:J54,2,FALSE()),"")</f>
        <v/>
      </c>
      <c r="F241" s="3"/>
      <c r="G241" s="13" t="n">
        <f aca="false">IFERROR(IF(C241="Ship",VLOOKUP(D241,Products!B5:J54,6,FALSE()),VLOOKUP(D241,Products!B5:J54,5,FALSE())),0)</f>
        <v>0</v>
      </c>
      <c r="H241" s="14" t="n">
        <f aca="false">IF(OR(F241="",G241=""),0,F241*G241)</f>
        <v>0</v>
      </c>
      <c r="I241" s="6"/>
      <c r="J241" s="12"/>
    </row>
    <row r="242" customFormat="false" ht="15" hidden="false" customHeight="false" outlineLevel="0" collapsed="false">
      <c r="B242" s="15"/>
      <c r="C242" s="7"/>
      <c r="D242" s="7"/>
      <c r="E242" s="16" t="str">
        <f aca="false">IFERROR(VLOOKUP(D242,Products!B5:J54,2,FALSE()),"")</f>
        <v/>
      </c>
      <c r="F242" s="7"/>
      <c r="G242" s="17" t="n">
        <f aca="false">IFERROR(IF(C242="Ship",VLOOKUP(D242,Products!B5:J54,6,FALSE()),VLOOKUP(D242,Products!B5:J54,5,FALSE())),0)</f>
        <v>0</v>
      </c>
      <c r="H242" s="18" t="n">
        <f aca="false">IF(OR(F242="",G242=""),0,F242*G242)</f>
        <v>0</v>
      </c>
      <c r="I242" s="10"/>
      <c r="J242" s="16"/>
    </row>
    <row r="243" customFormat="false" ht="15" hidden="false" customHeight="false" outlineLevel="0" collapsed="false">
      <c r="B243" s="11"/>
      <c r="C243" s="3"/>
      <c r="D243" s="3"/>
      <c r="E243" s="12" t="str">
        <f aca="false">IFERROR(VLOOKUP(D243,Products!B5:J54,2,FALSE()),"")</f>
        <v/>
      </c>
      <c r="F243" s="3"/>
      <c r="G243" s="13" t="n">
        <f aca="false">IFERROR(IF(C243="Ship",VLOOKUP(D243,Products!B5:J54,6,FALSE()),VLOOKUP(D243,Products!B5:J54,5,FALSE())),0)</f>
        <v>0</v>
      </c>
      <c r="H243" s="14" t="n">
        <f aca="false">IF(OR(F243="",G243=""),0,F243*G243)</f>
        <v>0</v>
      </c>
      <c r="I243" s="6"/>
      <c r="J243" s="12"/>
    </row>
    <row r="244" customFormat="false" ht="15" hidden="false" customHeight="false" outlineLevel="0" collapsed="false">
      <c r="B244" s="15"/>
      <c r="C244" s="7"/>
      <c r="D244" s="7"/>
      <c r="E244" s="16" t="str">
        <f aca="false">IFERROR(VLOOKUP(D244,Products!B5:J54,2,FALSE()),"")</f>
        <v/>
      </c>
      <c r="F244" s="7"/>
      <c r="G244" s="17" t="n">
        <f aca="false">IFERROR(IF(C244="Ship",VLOOKUP(D244,Products!B5:J54,6,FALSE()),VLOOKUP(D244,Products!B5:J54,5,FALSE())),0)</f>
        <v>0</v>
      </c>
      <c r="H244" s="18" t="n">
        <f aca="false">IF(OR(F244="",G244=""),0,F244*G244)</f>
        <v>0</v>
      </c>
      <c r="I244" s="10"/>
      <c r="J244" s="16"/>
    </row>
    <row r="245" customFormat="false" ht="15" hidden="false" customHeight="false" outlineLevel="0" collapsed="false">
      <c r="B245" s="11"/>
      <c r="C245" s="3"/>
      <c r="D245" s="3"/>
      <c r="E245" s="12" t="str">
        <f aca="false">IFERROR(VLOOKUP(D245,Products!B5:J54,2,FALSE()),"")</f>
        <v/>
      </c>
      <c r="F245" s="3"/>
      <c r="G245" s="13" t="n">
        <f aca="false">IFERROR(IF(C245="Ship",VLOOKUP(D245,Products!B5:J54,6,FALSE()),VLOOKUP(D245,Products!B5:J54,5,FALSE())),0)</f>
        <v>0</v>
      </c>
      <c r="H245" s="14" t="n">
        <f aca="false">IF(OR(F245="",G245=""),0,F245*G245)</f>
        <v>0</v>
      </c>
      <c r="I245" s="6"/>
      <c r="J245" s="12"/>
    </row>
    <row r="246" customFormat="false" ht="15" hidden="false" customHeight="false" outlineLevel="0" collapsed="false">
      <c r="B246" s="15"/>
      <c r="C246" s="7"/>
      <c r="D246" s="7"/>
      <c r="E246" s="16" t="str">
        <f aca="false">IFERROR(VLOOKUP(D246,Products!B5:J54,2,FALSE()),"")</f>
        <v/>
      </c>
      <c r="F246" s="7"/>
      <c r="G246" s="17" t="n">
        <f aca="false">IFERROR(IF(C246="Ship",VLOOKUP(D246,Products!B5:J54,6,FALSE()),VLOOKUP(D246,Products!B5:J54,5,FALSE())),0)</f>
        <v>0</v>
      </c>
      <c r="H246" s="18" t="n">
        <f aca="false">IF(OR(F246="",G246=""),0,F246*G246)</f>
        <v>0</v>
      </c>
      <c r="I246" s="10"/>
      <c r="J246" s="16"/>
    </row>
    <row r="247" customFormat="false" ht="15" hidden="false" customHeight="false" outlineLevel="0" collapsed="false">
      <c r="B247" s="11"/>
      <c r="C247" s="3"/>
      <c r="D247" s="3"/>
      <c r="E247" s="12" t="str">
        <f aca="false">IFERROR(VLOOKUP(D247,Products!B5:J54,2,FALSE()),"")</f>
        <v/>
      </c>
      <c r="F247" s="3"/>
      <c r="G247" s="13" t="n">
        <f aca="false">IFERROR(IF(C247="Ship",VLOOKUP(D247,Products!B5:J54,6,FALSE()),VLOOKUP(D247,Products!B5:J54,5,FALSE())),0)</f>
        <v>0</v>
      </c>
      <c r="H247" s="14" t="n">
        <f aca="false">IF(OR(F247="",G247=""),0,F247*G247)</f>
        <v>0</v>
      </c>
      <c r="I247" s="6"/>
      <c r="J247" s="12"/>
    </row>
    <row r="248" customFormat="false" ht="15" hidden="false" customHeight="false" outlineLevel="0" collapsed="false">
      <c r="B248" s="15"/>
      <c r="C248" s="7"/>
      <c r="D248" s="7"/>
      <c r="E248" s="16" t="str">
        <f aca="false">IFERROR(VLOOKUP(D248,Products!B5:J54,2,FALSE()),"")</f>
        <v/>
      </c>
      <c r="F248" s="7"/>
      <c r="G248" s="17" t="n">
        <f aca="false">IFERROR(IF(C248="Ship",VLOOKUP(D248,Products!B5:J54,6,FALSE()),VLOOKUP(D248,Products!B5:J54,5,FALSE())),0)</f>
        <v>0</v>
      </c>
      <c r="H248" s="18" t="n">
        <f aca="false">IF(OR(F248="",G248=""),0,F248*G248)</f>
        <v>0</v>
      </c>
      <c r="I248" s="10"/>
      <c r="J248" s="16"/>
    </row>
    <row r="249" customFormat="false" ht="15" hidden="false" customHeight="false" outlineLevel="0" collapsed="false">
      <c r="B249" s="11"/>
      <c r="C249" s="3"/>
      <c r="D249" s="3"/>
      <c r="E249" s="12" t="str">
        <f aca="false">IFERROR(VLOOKUP(D249,Products!B5:J54,2,FALSE()),"")</f>
        <v/>
      </c>
      <c r="F249" s="3"/>
      <c r="G249" s="13" t="n">
        <f aca="false">IFERROR(IF(C249="Ship",VLOOKUP(D249,Products!B5:J54,6,FALSE()),VLOOKUP(D249,Products!B5:J54,5,FALSE())),0)</f>
        <v>0</v>
      </c>
      <c r="H249" s="14" t="n">
        <f aca="false">IF(OR(F249="",G249=""),0,F249*G249)</f>
        <v>0</v>
      </c>
      <c r="I249" s="6"/>
      <c r="J249" s="12"/>
    </row>
    <row r="250" customFormat="false" ht="15" hidden="false" customHeight="false" outlineLevel="0" collapsed="false">
      <c r="B250" s="15"/>
      <c r="C250" s="7"/>
      <c r="D250" s="7"/>
      <c r="E250" s="16" t="str">
        <f aca="false">IFERROR(VLOOKUP(D250,Products!B5:J54,2,FALSE()),"")</f>
        <v/>
      </c>
      <c r="F250" s="7"/>
      <c r="G250" s="17" t="n">
        <f aca="false">IFERROR(IF(C250="Ship",VLOOKUP(D250,Products!B5:J54,6,FALSE()),VLOOKUP(D250,Products!B5:J54,5,FALSE())),0)</f>
        <v>0</v>
      </c>
      <c r="H250" s="18" t="n">
        <f aca="false">IF(OR(F250="",G250=""),0,F250*G250)</f>
        <v>0</v>
      </c>
      <c r="I250" s="10"/>
      <c r="J250" s="16"/>
    </row>
    <row r="251" customFormat="false" ht="15" hidden="false" customHeight="false" outlineLevel="0" collapsed="false">
      <c r="B251" s="11"/>
      <c r="C251" s="3"/>
      <c r="D251" s="3"/>
      <c r="E251" s="12" t="str">
        <f aca="false">IFERROR(VLOOKUP(D251,Products!B5:J54,2,FALSE()),"")</f>
        <v/>
      </c>
      <c r="F251" s="3"/>
      <c r="G251" s="13" t="n">
        <f aca="false">IFERROR(IF(C251="Ship",VLOOKUP(D251,Products!B5:J54,6,FALSE()),VLOOKUP(D251,Products!B5:J54,5,FALSE())),0)</f>
        <v>0</v>
      </c>
      <c r="H251" s="14" t="n">
        <f aca="false">IF(OR(F251="",G251=""),0,F251*G251)</f>
        <v>0</v>
      </c>
      <c r="I251" s="6"/>
      <c r="J251" s="12"/>
    </row>
    <row r="252" customFormat="false" ht="15" hidden="false" customHeight="false" outlineLevel="0" collapsed="false">
      <c r="B252" s="15"/>
      <c r="C252" s="7"/>
      <c r="D252" s="7"/>
      <c r="E252" s="16" t="str">
        <f aca="false">IFERROR(VLOOKUP(D252,Products!B5:J54,2,FALSE()),"")</f>
        <v/>
      </c>
      <c r="F252" s="7"/>
      <c r="G252" s="17" t="n">
        <f aca="false">IFERROR(IF(C252="Ship",VLOOKUP(D252,Products!B5:J54,6,FALSE()),VLOOKUP(D252,Products!B5:J54,5,FALSE())),0)</f>
        <v>0</v>
      </c>
      <c r="H252" s="18" t="n">
        <f aca="false">IF(OR(F252="",G252=""),0,F252*G252)</f>
        <v>0</v>
      </c>
      <c r="I252" s="10"/>
      <c r="J252" s="16"/>
    </row>
    <row r="253" customFormat="false" ht="15" hidden="false" customHeight="false" outlineLevel="0" collapsed="false">
      <c r="B253" s="11"/>
      <c r="C253" s="3"/>
      <c r="D253" s="3"/>
      <c r="E253" s="12" t="str">
        <f aca="false">IFERROR(VLOOKUP(D253,Products!B5:J54,2,FALSE()),"")</f>
        <v/>
      </c>
      <c r="F253" s="3"/>
      <c r="G253" s="13" t="n">
        <f aca="false">IFERROR(IF(C253="Ship",VLOOKUP(D253,Products!B5:J54,6,FALSE()),VLOOKUP(D253,Products!B5:J54,5,FALSE())),0)</f>
        <v>0</v>
      </c>
      <c r="H253" s="14" t="n">
        <f aca="false">IF(OR(F253="",G253=""),0,F253*G253)</f>
        <v>0</v>
      </c>
      <c r="I253" s="6"/>
      <c r="J253" s="12"/>
    </row>
    <row r="254" customFormat="false" ht="15" hidden="false" customHeight="false" outlineLevel="0" collapsed="false">
      <c r="B254" s="15"/>
      <c r="C254" s="7"/>
      <c r="D254" s="7"/>
      <c r="E254" s="16" t="str">
        <f aca="false">IFERROR(VLOOKUP(D254,Products!B5:J54,2,FALSE()),"")</f>
        <v/>
      </c>
      <c r="F254" s="7"/>
      <c r="G254" s="17" t="n">
        <f aca="false">IFERROR(IF(C254="Ship",VLOOKUP(D254,Products!B5:J54,6,FALSE()),VLOOKUP(D254,Products!B5:J54,5,FALSE())),0)</f>
        <v>0</v>
      </c>
      <c r="H254" s="18" t="n">
        <f aca="false">IF(OR(F254="",G254=""),0,F254*G254)</f>
        <v>0</v>
      </c>
      <c r="I254" s="10"/>
      <c r="J254" s="16"/>
    </row>
    <row r="255" customFormat="false" ht="15" hidden="false" customHeight="false" outlineLevel="0" collapsed="false">
      <c r="B255" s="11"/>
      <c r="C255" s="3"/>
      <c r="D255" s="3"/>
      <c r="E255" s="12" t="str">
        <f aca="false">IFERROR(VLOOKUP(D255,Products!B5:J54,2,FALSE()),"")</f>
        <v/>
      </c>
      <c r="F255" s="3"/>
      <c r="G255" s="13" t="n">
        <f aca="false">IFERROR(IF(C255="Ship",VLOOKUP(D255,Products!B5:J54,6,FALSE()),VLOOKUP(D255,Products!B5:J54,5,FALSE())),0)</f>
        <v>0</v>
      </c>
      <c r="H255" s="14" t="n">
        <f aca="false">IF(OR(F255="",G255=""),0,F255*G255)</f>
        <v>0</v>
      </c>
      <c r="I255" s="6"/>
      <c r="J255" s="12"/>
    </row>
    <row r="256" customFormat="false" ht="15" hidden="false" customHeight="false" outlineLevel="0" collapsed="false">
      <c r="B256" s="15"/>
      <c r="C256" s="7"/>
      <c r="D256" s="7"/>
      <c r="E256" s="16" t="str">
        <f aca="false">IFERROR(VLOOKUP(D256,Products!B5:J54,2,FALSE()),"")</f>
        <v/>
      </c>
      <c r="F256" s="7"/>
      <c r="G256" s="17" t="n">
        <f aca="false">IFERROR(IF(C256="Ship",VLOOKUP(D256,Products!B5:J54,6,FALSE()),VLOOKUP(D256,Products!B5:J54,5,FALSE())),0)</f>
        <v>0</v>
      </c>
      <c r="H256" s="18" t="n">
        <f aca="false">IF(OR(F256="",G256=""),0,F256*G256)</f>
        <v>0</v>
      </c>
      <c r="I256" s="10"/>
      <c r="J256" s="16"/>
    </row>
    <row r="257" customFormat="false" ht="15" hidden="false" customHeight="false" outlineLevel="0" collapsed="false">
      <c r="B257" s="11"/>
      <c r="C257" s="3"/>
      <c r="D257" s="3"/>
      <c r="E257" s="12" t="str">
        <f aca="false">IFERROR(VLOOKUP(D257,Products!B5:J54,2,FALSE()),"")</f>
        <v/>
      </c>
      <c r="F257" s="3"/>
      <c r="G257" s="13" t="n">
        <f aca="false">IFERROR(IF(C257="Ship",VLOOKUP(D257,Products!B5:J54,6,FALSE()),VLOOKUP(D257,Products!B5:J54,5,FALSE())),0)</f>
        <v>0</v>
      </c>
      <c r="H257" s="14" t="n">
        <f aca="false">IF(OR(F257="",G257=""),0,F257*G257)</f>
        <v>0</v>
      </c>
      <c r="I257" s="6"/>
      <c r="J257" s="12"/>
    </row>
    <row r="258" customFormat="false" ht="15" hidden="false" customHeight="false" outlineLevel="0" collapsed="false">
      <c r="B258" s="15"/>
      <c r="C258" s="7"/>
      <c r="D258" s="7"/>
      <c r="E258" s="16" t="str">
        <f aca="false">IFERROR(VLOOKUP(D258,Products!B5:J54,2,FALSE()),"")</f>
        <v/>
      </c>
      <c r="F258" s="7"/>
      <c r="G258" s="17" t="n">
        <f aca="false">IFERROR(IF(C258="Ship",VLOOKUP(D258,Products!B5:J54,6,FALSE()),VLOOKUP(D258,Products!B5:J54,5,FALSE())),0)</f>
        <v>0</v>
      </c>
      <c r="H258" s="18" t="n">
        <f aca="false">IF(OR(F258="",G258=""),0,F258*G258)</f>
        <v>0</v>
      </c>
      <c r="I258" s="10"/>
      <c r="J258" s="16"/>
    </row>
    <row r="259" customFormat="false" ht="15" hidden="false" customHeight="false" outlineLevel="0" collapsed="false">
      <c r="B259" s="11"/>
      <c r="C259" s="3"/>
      <c r="D259" s="3"/>
      <c r="E259" s="12" t="str">
        <f aca="false">IFERROR(VLOOKUP(D259,Products!B5:J54,2,FALSE()),"")</f>
        <v/>
      </c>
      <c r="F259" s="3"/>
      <c r="G259" s="13" t="n">
        <f aca="false">IFERROR(IF(C259="Ship",VLOOKUP(D259,Products!B5:J54,6,FALSE()),VLOOKUP(D259,Products!B5:J54,5,FALSE())),0)</f>
        <v>0</v>
      </c>
      <c r="H259" s="14" t="n">
        <f aca="false">IF(OR(F259="",G259=""),0,F259*G259)</f>
        <v>0</v>
      </c>
      <c r="I259" s="6"/>
      <c r="J259" s="12"/>
    </row>
    <row r="260" customFormat="false" ht="15" hidden="false" customHeight="false" outlineLevel="0" collapsed="false">
      <c r="B260" s="15"/>
      <c r="C260" s="7"/>
      <c r="D260" s="7"/>
      <c r="E260" s="16" t="str">
        <f aca="false">IFERROR(VLOOKUP(D260,Products!B5:J54,2,FALSE()),"")</f>
        <v/>
      </c>
      <c r="F260" s="7"/>
      <c r="G260" s="17" t="n">
        <f aca="false">IFERROR(IF(C260="Ship",VLOOKUP(D260,Products!B5:J54,6,FALSE()),VLOOKUP(D260,Products!B5:J54,5,FALSE())),0)</f>
        <v>0</v>
      </c>
      <c r="H260" s="18" t="n">
        <f aca="false">IF(OR(F260="",G260=""),0,F260*G260)</f>
        <v>0</v>
      </c>
      <c r="I260" s="10"/>
      <c r="J260" s="16"/>
    </row>
    <row r="261" customFormat="false" ht="15" hidden="false" customHeight="false" outlineLevel="0" collapsed="false">
      <c r="B261" s="11"/>
      <c r="C261" s="3"/>
      <c r="D261" s="3"/>
      <c r="E261" s="12" t="str">
        <f aca="false">IFERROR(VLOOKUP(D261,Products!B5:J54,2,FALSE()),"")</f>
        <v/>
      </c>
      <c r="F261" s="3"/>
      <c r="G261" s="13" t="n">
        <f aca="false">IFERROR(IF(C261="Ship",VLOOKUP(D261,Products!B5:J54,6,FALSE()),VLOOKUP(D261,Products!B5:J54,5,FALSE())),0)</f>
        <v>0</v>
      </c>
      <c r="H261" s="14" t="n">
        <f aca="false">IF(OR(F261="",G261=""),0,F261*G261)</f>
        <v>0</v>
      </c>
      <c r="I261" s="6"/>
      <c r="J261" s="12"/>
    </row>
    <row r="262" customFormat="false" ht="15" hidden="false" customHeight="false" outlineLevel="0" collapsed="false">
      <c r="B262" s="15"/>
      <c r="C262" s="7"/>
      <c r="D262" s="7"/>
      <c r="E262" s="16" t="str">
        <f aca="false">IFERROR(VLOOKUP(D262,Products!B5:J54,2,FALSE()),"")</f>
        <v/>
      </c>
      <c r="F262" s="7"/>
      <c r="G262" s="17" t="n">
        <f aca="false">IFERROR(IF(C262="Ship",VLOOKUP(D262,Products!B5:J54,6,FALSE()),VLOOKUP(D262,Products!B5:J54,5,FALSE())),0)</f>
        <v>0</v>
      </c>
      <c r="H262" s="18" t="n">
        <f aca="false">IF(OR(F262="",G262=""),0,F262*G262)</f>
        <v>0</v>
      </c>
      <c r="I262" s="10"/>
      <c r="J262" s="16"/>
    </row>
    <row r="263" customFormat="false" ht="15" hidden="false" customHeight="false" outlineLevel="0" collapsed="false">
      <c r="B263" s="11"/>
      <c r="C263" s="3"/>
      <c r="D263" s="3"/>
      <c r="E263" s="12" t="str">
        <f aca="false">IFERROR(VLOOKUP(D263,Products!B5:J54,2,FALSE()),"")</f>
        <v/>
      </c>
      <c r="F263" s="3"/>
      <c r="G263" s="13" t="n">
        <f aca="false">IFERROR(IF(C263="Ship",VLOOKUP(D263,Products!B5:J54,6,FALSE()),VLOOKUP(D263,Products!B5:J54,5,FALSE())),0)</f>
        <v>0</v>
      </c>
      <c r="H263" s="14" t="n">
        <f aca="false">IF(OR(F263="",G263=""),0,F263*G263)</f>
        <v>0</v>
      </c>
      <c r="I263" s="6"/>
      <c r="J263" s="12"/>
    </row>
    <row r="264" customFormat="false" ht="15" hidden="false" customHeight="false" outlineLevel="0" collapsed="false">
      <c r="B264" s="15"/>
      <c r="C264" s="7"/>
      <c r="D264" s="7"/>
      <c r="E264" s="16" t="str">
        <f aca="false">IFERROR(VLOOKUP(D264,Products!B5:J54,2,FALSE()),"")</f>
        <v/>
      </c>
      <c r="F264" s="7"/>
      <c r="G264" s="17" t="n">
        <f aca="false">IFERROR(IF(C264="Ship",VLOOKUP(D264,Products!B5:J54,6,FALSE()),VLOOKUP(D264,Products!B5:J54,5,FALSE())),0)</f>
        <v>0</v>
      </c>
      <c r="H264" s="18" t="n">
        <f aca="false">IF(OR(F264="",G264=""),0,F264*G264)</f>
        <v>0</v>
      </c>
      <c r="I264" s="10"/>
      <c r="J264" s="16"/>
    </row>
    <row r="265" customFormat="false" ht="15" hidden="false" customHeight="false" outlineLevel="0" collapsed="false">
      <c r="B265" s="11"/>
      <c r="C265" s="3"/>
      <c r="D265" s="3"/>
      <c r="E265" s="12" t="str">
        <f aca="false">IFERROR(VLOOKUP(D265,Products!B5:J54,2,FALSE()),"")</f>
        <v/>
      </c>
      <c r="F265" s="3"/>
      <c r="G265" s="13" t="n">
        <f aca="false">IFERROR(IF(C265="Ship",VLOOKUP(D265,Products!B5:J54,6,FALSE()),VLOOKUP(D265,Products!B5:J54,5,FALSE())),0)</f>
        <v>0</v>
      </c>
      <c r="H265" s="14" t="n">
        <f aca="false">IF(OR(F265="",G265=""),0,F265*G265)</f>
        <v>0</v>
      </c>
      <c r="I265" s="6"/>
      <c r="J265" s="12"/>
    </row>
    <row r="266" customFormat="false" ht="15" hidden="false" customHeight="false" outlineLevel="0" collapsed="false">
      <c r="B266" s="15"/>
      <c r="C266" s="7"/>
      <c r="D266" s="7"/>
      <c r="E266" s="16" t="str">
        <f aca="false">IFERROR(VLOOKUP(D266,Products!B5:J54,2,FALSE()),"")</f>
        <v/>
      </c>
      <c r="F266" s="7"/>
      <c r="G266" s="17" t="n">
        <f aca="false">IFERROR(IF(C266="Ship",VLOOKUP(D266,Products!B5:J54,6,FALSE()),VLOOKUP(D266,Products!B5:J54,5,FALSE())),0)</f>
        <v>0</v>
      </c>
      <c r="H266" s="18" t="n">
        <f aca="false">IF(OR(F266="",G266=""),0,F266*G266)</f>
        <v>0</v>
      </c>
      <c r="I266" s="10"/>
      <c r="J266" s="16"/>
    </row>
    <row r="267" customFormat="false" ht="15" hidden="false" customHeight="false" outlineLevel="0" collapsed="false">
      <c r="B267" s="11"/>
      <c r="C267" s="3"/>
      <c r="D267" s="3"/>
      <c r="E267" s="12" t="str">
        <f aca="false">IFERROR(VLOOKUP(D267,Products!B5:J54,2,FALSE()),"")</f>
        <v/>
      </c>
      <c r="F267" s="3"/>
      <c r="G267" s="13" t="n">
        <f aca="false">IFERROR(IF(C267="Ship",VLOOKUP(D267,Products!B5:J54,6,FALSE()),VLOOKUP(D267,Products!B5:J54,5,FALSE())),0)</f>
        <v>0</v>
      </c>
      <c r="H267" s="14" t="n">
        <f aca="false">IF(OR(F267="",G267=""),0,F267*G267)</f>
        <v>0</v>
      </c>
      <c r="I267" s="6"/>
      <c r="J267" s="12"/>
    </row>
    <row r="268" customFormat="false" ht="15" hidden="false" customHeight="false" outlineLevel="0" collapsed="false">
      <c r="B268" s="15"/>
      <c r="C268" s="7"/>
      <c r="D268" s="7"/>
      <c r="E268" s="16" t="str">
        <f aca="false">IFERROR(VLOOKUP(D268,Products!B5:J54,2,FALSE()),"")</f>
        <v/>
      </c>
      <c r="F268" s="7"/>
      <c r="G268" s="17" t="n">
        <f aca="false">IFERROR(IF(C268="Ship",VLOOKUP(D268,Products!B5:J54,6,FALSE()),VLOOKUP(D268,Products!B5:J54,5,FALSE())),0)</f>
        <v>0</v>
      </c>
      <c r="H268" s="18" t="n">
        <f aca="false">IF(OR(F268="",G268=""),0,F268*G268)</f>
        <v>0</v>
      </c>
      <c r="I268" s="10"/>
      <c r="J268" s="16"/>
    </row>
    <row r="269" customFormat="false" ht="15" hidden="false" customHeight="false" outlineLevel="0" collapsed="false">
      <c r="B269" s="11"/>
      <c r="C269" s="3"/>
      <c r="D269" s="3"/>
      <c r="E269" s="12" t="str">
        <f aca="false">IFERROR(VLOOKUP(D269,Products!B5:J54,2,FALSE()),"")</f>
        <v/>
      </c>
      <c r="F269" s="3"/>
      <c r="G269" s="13" t="n">
        <f aca="false">IFERROR(IF(C269="Ship",VLOOKUP(D269,Products!B5:J54,6,FALSE()),VLOOKUP(D269,Products!B5:J54,5,FALSE())),0)</f>
        <v>0</v>
      </c>
      <c r="H269" s="14" t="n">
        <f aca="false">IF(OR(F269="",G269=""),0,F269*G269)</f>
        <v>0</v>
      </c>
      <c r="I269" s="6"/>
      <c r="J269" s="12"/>
    </row>
    <row r="270" customFormat="false" ht="15" hidden="false" customHeight="false" outlineLevel="0" collapsed="false">
      <c r="B270" s="15"/>
      <c r="C270" s="7"/>
      <c r="D270" s="7"/>
      <c r="E270" s="16" t="str">
        <f aca="false">IFERROR(VLOOKUP(D270,Products!B5:J54,2,FALSE()),"")</f>
        <v/>
      </c>
      <c r="F270" s="7"/>
      <c r="G270" s="17" t="n">
        <f aca="false">IFERROR(IF(C270="Ship",VLOOKUP(D270,Products!B5:J54,6,FALSE()),VLOOKUP(D270,Products!B5:J54,5,FALSE())),0)</f>
        <v>0</v>
      </c>
      <c r="H270" s="18" t="n">
        <f aca="false">IF(OR(F270="",G270=""),0,F270*G270)</f>
        <v>0</v>
      </c>
      <c r="I270" s="10"/>
      <c r="J270" s="16"/>
    </row>
    <row r="271" customFormat="false" ht="15" hidden="false" customHeight="false" outlineLevel="0" collapsed="false">
      <c r="B271" s="11"/>
      <c r="C271" s="3"/>
      <c r="D271" s="3"/>
      <c r="E271" s="12" t="str">
        <f aca="false">IFERROR(VLOOKUP(D271,Products!B5:J54,2,FALSE()),"")</f>
        <v/>
      </c>
      <c r="F271" s="3"/>
      <c r="G271" s="13" t="n">
        <f aca="false">IFERROR(IF(C271="Ship",VLOOKUP(D271,Products!B5:J54,6,FALSE()),VLOOKUP(D271,Products!B5:J54,5,FALSE())),0)</f>
        <v>0</v>
      </c>
      <c r="H271" s="14" t="n">
        <f aca="false">IF(OR(F271="",G271=""),0,F271*G271)</f>
        <v>0</v>
      </c>
      <c r="I271" s="6"/>
      <c r="J271" s="12"/>
    </row>
    <row r="272" customFormat="false" ht="15" hidden="false" customHeight="false" outlineLevel="0" collapsed="false">
      <c r="B272" s="15"/>
      <c r="C272" s="7"/>
      <c r="D272" s="7"/>
      <c r="E272" s="16" t="str">
        <f aca="false">IFERROR(VLOOKUP(D272,Products!B5:J54,2,FALSE()),"")</f>
        <v/>
      </c>
      <c r="F272" s="7"/>
      <c r="G272" s="17" t="n">
        <f aca="false">IFERROR(IF(C272="Ship",VLOOKUP(D272,Products!B5:J54,6,FALSE()),VLOOKUP(D272,Products!B5:J54,5,FALSE())),0)</f>
        <v>0</v>
      </c>
      <c r="H272" s="18" t="n">
        <f aca="false">IF(OR(F272="",G272=""),0,F272*G272)</f>
        <v>0</v>
      </c>
      <c r="I272" s="10"/>
      <c r="J272" s="16"/>
    </row>
    <row r="273" customFormat="false" ht="15" hidden="false" customHeight="false" outlineLevel="0" collapsed="false">
      <c r="B273" s="11"/>
      <c r="C273" s="3"/>
      <c r="D273" s="3"/>
      <c r="E273" s="12" t="str">
        <f aca="false">IFERROR(VLOOKUP(D273,Products!B5:J54,2,FALSE()),"")</f>
        <v/>
      </c>
      <c r="F273" s="3"/>
      <c r="G273" s="13" t="n">
        <f aca="false">IFERROR(IF(C273="Ship",VLOOKUP(D273,Products!B5:J54,6,FALSE()),VLOOKUP(D273,Products!B5:J54,5,FALSE())),0)</f>
        <v>0</v>
      </c>
      <c r="H273" s="14" t="n">
        <f aca="false">IF(OR(F273="",G273=""),0,F273*G273)</f>
        <v>0</v>
      </c>
      <c r="I273" s="6"/>
      <c r="J273" s="12"/>
    </row>
    <row r="274" customFormat="false" ht="15" hidden="false" customHeight="false" outlineLevel="0" collapsed="false">
      <c r="B274" s="15"/>
      <c r="C274" s="7"/>
      <c r="D274" s="7"/>
      <c r="E274" s="16" t="str">
        <f aca="false">IFERROR(VLOOKUP(D274,Products!B5:J54,2,FALSE()),"")</f>
        <v/>
      </c>
      <c r="F274" s="7"/>
      <c r="G274" s="17" t="n">
        <f aca="false">IFERROR(IF(C274="Ship",VLOOKUP(D274,Products!B5:J54,6,FALSE()),VLOOKUP(D274,Products!B5:J54,5,FALSE())),0)</f>
        <v>0</v>
      </c>
      <c r="H274" s="18" t="n">
        <f aca="false">IF(OR(F274="",G274=""),0,F274*G274)</f>
        <v>0</v>
      </c>
      <c r="I274" s="10"/>
      <c r="J274" s="16"/>
    </row>
    <row r="275" customFormat="false" ht="15" hidden="false" customHeight="false" outlineLevel="0" collapsed="false">
      <c r="B275" s="11"/>
      <c r="C275" s="3"/>
      <c r="D275" s="3"/>
      <c r="E275" s="12" t="str">
        <f aca="false">IFERROR(VLOOKUP(D275,Products!B5:J54,2,FALSE()),"")</f>
        <v/>
      </c>
      <c r="F275" s="3"/>
      <c r="G275" s="13" t="n">
        <f aca="false">IFERROR(IF(C275="Ship",VLOOKUP(D275,Products!B5:J54,6,FALSE()),VLOOKUP(D275,Products!B5:J54,5,FALSE())),0)</f>
        <v>0</v>
      </c>
      <c r="H275" s="14" t="n">
        <f aca="false">IF(OR(F275="",G275=""),0,F275*G275)</f>
        <v>0</v>
      </c>
      <c r="I275" s="6"/>
      <c r="J275" s="12"/>
    </row>
    <row r="276" customFormat="false" ht="15" hidden="false" customHeight="false" outlineLevel="0" collapsed="false">
      <c r="B276" s="15"/>
      <c r="C276" s="7"/>
      <c r="D276" s="7"/>
      <c r="E276" s="16" t="str">
        <f aca="false">IFERROR(VLOOKUP(D276,Products!B5:J54,2,FALSE()),"")</f>
        <v/>
      </c>
      <c r="F276" s="7"/>
      <c r="G276" s="17" t="n">
        <f aca="false">IFERROR(IF(C276="Ship",VLOOKUP(D276,Products!B5:J54,6,FALSE()),VLOOKUP(D276,Products!B5:J54,5,FALSE())),0)</f>
        <v>0</v>
      </c>
      <c r="H276" s="18" t="n">
        <f aca="false">IF(OR(F276="",G276=""),0,F276*G276)</f>
        <v>0</v>
      </c>
      <c r="I276" s="10"/>
      <c r="J276" s="16"/>
    </row>
    <row r="277" customFormat="false" ht="15" hidden="false" customHeight="false" outlineLevel="0" collapsed="false">
      <c r="B277" s="11"/>
      <c r="C277" s="3"/>
      <c r="D277" s="3"/>
      <c r="E277" s="12" t="str">
        <f aca="false">IFERROR(VLOOKUP(D277,Products!B5:J54,2,FALSE()),"")</f>
        <v/>
      </c>
      <c r="F277" s="3"/>
      <c r="G277" s="13" t="n">
        <f aca="false">IFERROR(IF(C277="Ship",VLOOKUP(D277,Products!B5:J54,6,FALSE()),VLOOKUP(D277,Products!B5:J54,5,FALSE())),0)</f>
        <v>0</v>
      </c>
      <c r="H277" s="14" t="n">
        <f aca="false">IF(OR(F277="",G277=""),0,F277*G277)</f>
        <v>0</v>
      </c>
      <c r="I277" s="6"/>
      <c r="J277" s="12"/>
    </row>
    <row r="278" customFormat="false" ht="15" hidden="false" customHeight="false" outlineLevel="0" collapsed="false">
      <c r="B278" s="15"/>
      <c r="C278" s="7"/>
      <c r="D278" s="7"/>
      <c r="E278" s="16" t="str">
        <f aca="false">IFERROR(VLOOKUP(D278,Products!B5:J54,2,FALSE()),"")</f>
        <v/>
      </c>
      <c r="F278" s="7"/>
      <c r="G278" s="17" t="n">
        <f aca="false">IFERROR(IF(C278="Ship",VLOOKUP(D278,Products!B5:J54,6,FALSE()),VLOOKUP(D278,Products!B5:J54,5,FALSE())),0)</f>
        <v>0</v>
      </c>
      <c r="H278" s="18" t="n">
        <f aca="false">IF(OR(F278="",G278=""),0,F278*G278)</f>
        <v>0</v>
      </c>
      <c r="I278" s="10"/>
      <c r="J278" s="16"/>
    </row>
    <row r="279" customFormat="false" ht="15" hidden="false" customHeight="false" outlineLevel="0" collapsed="false">
      <c r="B279" s="11"/>
      <c r="C279" s="3"/>
      <c r="D279" s="3"/>
      <c r="E279" s="12" t="str">
        <f aca="false">IFERROR(VLOOKUP(D279,Products!B5:J54,2,FALSE()),"")</f>
        <v/>
      </c>
      <c r="F279" s="3"/>
      <c r="G279" s="13" t="n">
        <f aca="false">IFERROR(IF(C279="Ship",VLOOKUP(D279,Products!B5:J54,6,FALSE()),VLOOKUP(D279,Products!B5:J54,5,FALSE())),0)</f>
        <v>0</v>
      </c>
      <c r="H279" s="14" t="n">
        <f aca="false">IF(OR(F279="",G279=""),0,F279*G279)</f>
        <v>0</v>
      </c>
      <c r="I279" s="6"/>
      <c r="J279" s="12"/>
    </row>
    <row r="280" customFormat="false" ht="15" hidden="false" customHeight="false" outlineLevel="0" collapsed="false">
      <c r="B280" s="15"/>
      <c r="C280" s="7"/>
      <c r="D280" s="7"/>
      <c r="E280" s="16" t="str">
        <f aca="false">IFERROR(VLOOKUP(D280,Products!B5:J54,2,FALSE()),"")</f>
        <v/>
      </c>
      <c r="F280" s="7"/>
      <c r="G280" s="17" t="n">
        <f aca="false">IFERROR(IF(C280="Ship",VLOOKUP(D280,Products!B5:J54,6,FALSE()),VLOOKUP(D280,Products!B5:J54,5,FALSE())),0)</f>
        <v>0</v>
      </c>
      <c r="H280" s="18" t="n">
        <f aca="false">IF(OR(F280="",G280=""),0,F280*G280)</f>
        <v>0</v>
      </c>
      <c r="I280" s="10"/>
      <c r="J280" s="16"/>
    </row>
    <row r="281" customFormat="false" ht="15" hidden="false" customHeight="false" outlineLevel="0" collapsed="false">
      <c r="B281" s="11"/>
      <c r="C281" s="3"/>
      <c r="D281" s="3"/>
      <c r="E281" s="12" t="str">
        <f aca="false">IFERROR(VLOOKUP(D281,Products!B5:J54,2,FALSE()),"")</f>
        <v/>
      </c>
      <c r="F281" s="3"/>
      <c r="G281" s="13" t="n">
        <f aca="false">IFERROR(IF(C281="Ship",VLOOKUP(D281,Products!B5:J54,6,FALSE()),VLOOKUP(D281,Products!B5:J54,5,FALSE())),0)</f>
        <v>0</v>
      </c>
      <c r="H281" s="14" t="n">
        <f aca="false">IF(OR(F281="",G281=""),0,F281*G281)</f>
        <v>0</v>
      </c>
      <c r="I281" s="6"/>
      <c r="J281" s="12"/>
    </row>
    <row r="282" customFormat="false" ht="15" hidden="false" customHeight="false" outlineLevel="0" collapsed="false">
      <c r="B282" s="15"/>
      <c r="C282" s="7"/>
      <c r="D282" s="7"/>
      <c r="E282" s="16" t="str">
        <f aca="false">IFERROR(VLOOKUP(D282,Products!B5:J54,2,FALSE()),"")</f>
        <v/>
      </c>
      <c r="F282" s="7"/>
      <c r="G282" s="17" t="n">
        <f aca="false">IFERROR(IF(C282="Ship",VLOOKUP(D282,Products!B5:J54,6,FALSE()),VLOOKUP(D282,Products!B5:J54,5,FALSE())),0)</f>
        <v>0</v>
      </c>
      <c r="H282" s="18" t="n">
        <f aca="false">IF(OR(F282="",G282=""),0,F282*G282)</f>
        <v>0</v>
      </c>
      <c r="I282" s="10"/>
      <c r="J282" s="16"/>
    </row>
    <row r="283" customFormat="false" ht="15" hidden="false" customHeight="false" outlineLevel="0" collapsed="false">
      <c r="B283" s="11"/>
      <c r="C283" s="3"/>
      <c r="D283" s="3"/>
      <c r="E283" s="12" t="str">
        <f aca="false">IFERROR(VLOOKUP(D283,Products!B5:J54,2,FALSE()),"")</f>
        <v/>
      </c>
      <c r="F283" s="3"/>
      <c r="G283" s="13" t="n">
        <f aca="false">IFERROR(IF(C283="Ship",VLOOKUP(D283,Products!B5:J54,6,FALSE()),VLOOKUP(D283,Products!B5:J54,5,FALSE())),0)</f>
        <v>0</v>
      </c>
      <c r="H283" s="14" t="n">
        <f aca="false">IF(OR(F283="",G283=""),0,F283*G283)</f>
        <v>0</v>
      </c>
      <c r="I283" s="6"/>
      <c r="J283" s="12"/>
    </row>
    <row r="284" customFormat="false" ht="15" hidden="false" customHeight="false" outlineLevel="0" collapsed="false">
      <c r="B284" s="15"/>
      <c r="C284" s="7"/>
      <c r="D284" s="7"/>
      <c r="E284" s="16" t="str">
        <f aca="false">IFERROR(VLOOKUP(D284,Products!B5:J54,2,FALSE()),"")</f>
        <v/>
      </c>
      <c r="F284" s="7"/>
      <c r="G284" s="17" t="n">
        <f aca="false">IFERROR(IF(C284="Ship",VLOOKUP(D284,Products!B5:J54,6,FALSE()),VLOOKUP(D284,Products!B5:J54,5,FALSE())),0)</f>
        <v>0</v>
      </c>
      <c r="H284" s="18" t="n">
        <f aca="false">IF(OR(F284="",G284=""),0,F284*G284)</f>
        <v>0</v>
      </c>
      <c r="I284" s="10"/>
      <c r="J284" s="16"/>
    </row>
    <row r="285" customFormat="false" ht="15" hidden="false" customHeight="false" outlineLevel="0" collapsed="false">
      <c r="B285" s="11"/>
      <c r="C285" s="3"/>
      <c r="D285" s="3"/>
      <c r="E285" s="12" t="str">
        <f aca="false">IFERROR(VLOOKUP(D285,Products!B5:J54,2,FALSE()),"")</f>
        <v/>
      </c>
      <c r="F285" s="3"/>
      <c r="G285" s="13" t="n">
        <f aca="false">IFERROR(IF(C285="Ship",VLOOKUP(D285,Products!B5:J54,6,FALSE()),VLOOKUP(D285,Products!B5:J54,5,FALSE())),0)</f>
        <v>0</v>
      </c>
      <c r="H285" s="14" t="n">
        <f aca="false">IF(OR(F285="",G285=""),0,F285*G285)</f>
        <v>0</v>
      </c>
      <c r="I285" s="6"/>
      <c r="J285" s="12"/>
    </row>
    <row r="286" customFormat="false" ht="15" hidden="false" customHeight="false" outlineLevel="0" collapsed="false">
      <c r="B286" s="15"/>
      <c r="C286" s="7"/>
      <c r="D286" s="7"/>
      <c r="E286" s="16" t="str">
        <f aca="false">IFERROR(VLOOKUP(D286,Products!B5:J54,2,FALSE()),"")</f>
        <v/>
      </c>
      <c r="F286" s="7"/>
      <c r="G286" s="17" t="n">
        <f aca="false">IFERROR(IF(C286="Ship",VLOOKUP(D286,Products!B5:J54,6,FALSE()),VLOOKUP(D286,Products!B5:J54,5,FALSE())),0)</f>
        <v>0</v>
      </c>
      <c r="H286" s="18" t="n">
        <f aca="false">IF(OR(F286="",G286=""),0,F286*G286)</f>
        <v>0</v>
      </c>
      <c r="I286" s="10"/>
      <c r="J286" s="16"/>
    </row>
    <row r="287" customFormat="false" ht="15" hidden="false" customHeight="false" outlineLevel="0" collapsed="false">
      <c r="B287" s="11"/>
      <c r="C287" s="3"/>
      <c r="D287" s="3"/>
      <c r="E287" s="12" t="str">
        <f aca="false">IFERROR(VLOOKUP(D287,Products!B5:J54,2,FALSE()),"")</f>
        <v/>
      </c>
      <c r="F287" s="3"/>
      <c r="G287" s="13" t="n">
        <f aca="false">IFERROR(IF(C287="Ship",VLOOKUP(D287,Products!B5:J54,6,FALSE()),VLOOKUP(D287,Products!B5:J54,5,FALSE())),0)</f>
        <v>0</v>
      </c>
      <c r="H287" s="14" t="n">
        <f aca="false">IF(OR(F287="",G287=""),0,F287*G287)</f>
        <v>0</v>
      </c>
      <c r="I287" s="6"/>
      <c r="J287" s="12"/>
    </row>
    <row r="288" customFormat="false" ht="15" hidden="false" customHeight="false" outlineLevel="0" collapsed="false">
      <c r="B288" s="15"/>
      <c r="C288" s="7"/>
      <c r="D288" s="7"/>
      <c r="E288" s="16" t="str">
        <f aca="false">IFERROR(VLOOKUP(D288,Products!B5:J54,2,FALSE()),"")</f>
        <v/>
      </c>
      <c r="F288" s="7"/>
      <c r="G288" s="17" t="n">
        <f aca="false">IFERROR(IF(C288="Ship",VLOOKUP(D288,Products!B5:J54,6,FALSE()),VLOOKUP(D288,Products!B5:J54,5,FALSE())),0)</f>
        <v>0</v>
      </c>
      <c r="H288" s="18" t="n">
        <f aca="false">IF(OR(F288="",G288=""),0,F288*G288)</f>
        <v>0</v>
      </c>
      <c r="I288" s="10"/>
      <c r="J288" s="16"/>
    </row>
    <row r="289" customFormat="false" ht="15" hidden="false" customHeight="false" outlineLevel="0" collapsed="false">
      <c r="B289" s="11"/>
      <c r="C289" s="3"/>
      <c r="D289" s="3"/>
      <c r="E289" s="12" t="str">
        <f aca="false">IFERROR(VLOOKUP(D289,Products!B5:J54,2,FALSE()),"")</f>
        <v/>
      </c>
      <c r="F289" s="3"/>
      <c r="G289" s="13" t="n">
        <f aca="false">IFERROR(IF(C289="Ship",VLOOKUP(D289,Products!B5:J54,6,FALSE()),VLOOKUP(D289,Products!B5:J54,5,FALSE())),0)</f>
        <v>0</v>
      </c>
      <c r="H289" s="14" t="n">
        <f aca="false">IF(OR(F289="",G289=""),0,F289*G289)</f>
        <v>0</v>
      </c>
      <c r="I289" s="6"/>
      <c r="J289" s="12"/>
    </row>
    <row r="290" customFormat="false" ht="15" hidden="false" customHeight="false" outlineLevel="0" collapsed="false">
      <c r="B290" s="15"/>
      <c r="C290" s="7"/>
      <c r="D290" s="7"/>
      <c r="E290" s="16" t="str">
        <f aca="false">IFERROR(VLOOKUP(D290,Products!B5:J54,2,FALSE()),"")</f>
        <v/>
      </c>
      <c r="F290" s="7"/>
      <c r="G290" s="17" t="n">
        <f aca="false">IFERROR(IF(C290="Ship",VLOOKUP(D290,Products!B5:J54,6,FALSE()),VLOOKUP(D290,Products!B5:J54,5,FALSE())),0)</f>
        <v>0</v>
      </c>
      <c r="H290" s="18" t="n">
        <f aca="false">IF(OR(F290="",G290=""),0,F290*G290)</f>
        <v>0</v>
      </c>
      <c r="I290" s="10"/>
      <c r="J290" s="16"/>
    </row>
    <row r="291" customFormat="false" ht="15" hidden="false" customHeight="false" outlineLevel="0" collapsed="false">
      <c r="B291" s="11"/>
      <c r="C291" s="3"/>
      <c r="D291" s="3"/>
      <c r="E291" s="12" t="str">
        <f aca="false">IFERROR(VLOOKUP(D291,Products!B5:J54,2,FALSE()),"")</f>
        <v/>
      </c>
      <c r="F291" s="3"/>
      <c r="G291" s="13" t="n">
        <f aca="false">IFERROR(IF(C291="Ship",VLOOKUP(D291,Products!B5:J54,6,FALSE()),VLOOKUP(D291,Products!B5:J54,5,FALSE())),0)</f>
        <v>0</v>
      </c>
      <c r="H291" s="14" t="n">
        <f aca="false">IF(OR(F291="",G291=""),0,F291*G291)</f>
        <v>0</v>
      </c>
      <c r="I291" s="6"/>
      <c r="J291" s="12"/>
    </row>
    <row r="292" customFormat="false" ht="15" hidden="false" customHeight="false" outlineLevel="0" collapsed="false">
      <c r="B292" s="15"/>
      <c r="C292" s="7"/>
      <c r="D292" s="7"/>
      <c r="E292" s="16" t="str">
        <f aca="false">IFERROR(VLOOKUP(D292,Products!B5:J54,2,FALSE()),"")</f>
        <v/>
      </c>
      <c r="F292" s="7"/>
      <c r="G292" s="17" t="n">
        <f aca="false">IFERROR(IF(C292="Ship",VLOOKUP(D292,Products!B5:J54,6,FALSE()),VLOOKUP(D292,Products!B5:J54,5,FALSE())),0)</f>
        <v>0</v>
      </c>
      <c r="H292" s="18" t="n">
        <f aca="false">IF(OR(F292="",G292=""),0,F292*G292)</f>
        <v>0</v>
      </c>
      <c r="I292" s="10"/>
      <c r="J292" s="16"/>
    </row>
    <row r="293" customFormat="false" ht="15" hidden="false" customHeight="false" outlineLevel="0" collapsed="false">
      <c r="B293" s="11"/>
      <c r="C293" s="3"/>
      <c r="D293" s="3"/>
      <c r="E293" s="12" t="str">
        <f aca="false">IFERROR(VLOOKUP(D293,Products!B5:J54,2,FALSE()),"")</f>
        <v/>
      </c>
      <c r="F293" s="3"/>
      <c r="G293" s="13" t="n">
        <f aca="false">IFERROR(IF(C293="Ship",VLOOKUP(D293,Products!B5:J54,6,FALSE()),VLOOKUP(D293,Products!B5:J54,5,FALSE())),0)</f>
        <v>0</v>
      </c>
      <c r="H293" s="14" t="n">
        <f aca="false">IF(OR(F293="",G293=""),0,F293*G293)</f>
        <v>0</v>
      </c>
      <c r="I293" s="6"/>
      <c r="J293" s="12"/>
    </row>
    <row r="294" customFormat="false" ht="15" hidden="false" customHeight="false" outlineLevel="0" collapsed="false">
      <c r="B294" s="15"/>
      <c r="C294" s="7"/>
      <c r="D294" s="7"/>
      <c r="E294" s="16" t="str">
        <f aca="false">IFERROR(VLOOKUP(D294,Products!B5:J54,2,FALSE()),"")</f>
        <v/>
      </c>
      <c r="F294" s="7"/>
      <c r="G294" s="17" t="n">
        <f aca="false">IFERROR(IF(C294="Ship",VLOOKUP(D294,Products!B5:J54,6,FALSE()),VLOOKUP(D294,Products!B5:J54,5,FALSE())),0)</f>
        <v>0</v>
      </c>
      <c r="H294" s="18" t="n">
        <f aca="false">IF(OR(F294="",G294=""),0,F294*G294)</f>
        <v>0</v>
      </c>
      <c r="I294" s="10"/>
      <c r="J294" s="16"/>
    </row>
    <row r="295" customFormat="false" ht="15" hidden="false" customHeight="false" outlineLevel="0" collapsed="false">
      <c r="B295" s="11"/>
      <c r="C295" s="3"/>
      <c r="D295" s="3"/>
      <c r="E295" s="12" t="str">
        <f aca="false">IFERROR(VLOOKUP(D295,Products!B5:J54,2,FALSE()),"")</f>
        <v/>
      </c>
      <c r="F295" s="3"/>
      <c r="G295" s="13" t="n">
        <f aca="false">IFERROR(IF(C295="Ship",VLOOKUP(D295,Products!B5:J54,6,FALSE()),VLOOKUP(D295,Products!B5:J54,5,FALSE())),0)</f>
        <v>0</v>
      </c>
      <c r="H295" s="14" t="n">
        <f aca="false">IF(OR(F295="",G295=""),0,F295*G295)</f>
        <v>0</v>
      </c>
      <c r="I295" s="6"/>
      <c r="J295" s="12"/>
    </row>
    <row r="296" customFormat="false" ht="15" hidden="false" customHeight="false" outlineLevel="0" collapsed="false">
      <c r="B296" s="15"/>
      <c r="C296" s="7"/>
      <c r="D296" s="7"/>
      <c r="E296" s="16" t="str">
        <f aca="false">IFERROR(VLOOKUP(D296,Products!B5:J54,2,FALSE()),"")</f>
        <v/>
      </c>
      <c r="F296" s="7"/>
      <c r="G296" s="17" t="n">
        <f aca="false">IFERROR(IF(C296="Ship",VLOOKUP(D296,Products!B5:J54,6,FALSE()),VLOOKUP(D296,Products!B5:J54,5,FALSE())),0)</f>
        <v>0</v>
      </c>
      <c r="H296" s="18" t="n">
        <f aca="false">IF(OR(F296="",G296=""),0,F296*G296)</f>
        <v>0</v>
      </c>
      <c r="I296" s="10"/>
      <c r="J296" s="16"/>
    </row>
    <row r="297" customFormat="false" ht="15" hidden="false" customHeight="false" outlineLevel="0" collapsed="false">
      <c r="B297" s="11"/>
      <c r="C297" s="3"/>
      <c r="D297" s="3"/>
      <c r="E297" s="12" t="str">
        <f aca="false">IFERROR(VLOOKUP(D297,Products!B5:J54,2,FALSE()),"")</f>
        <v/>
      </c>
      <c r="F297" s="3"/>
      <c r="G297" s="13" t="n">
        <f aca="false">IFERROR(IF(C297="Ship",VLOOKUP(D297,Products!B5:J54,6,FALSE()),VLOOKUP(D297,Products!B5:J54,5,FALSE())),0)</f>
        <v>0</v>
      </c>
      <c r="H297" s="14" t="n">
        <f aca="false">IF(OR(F297="",G297=""),0,F297*G297)</f>
        <v>0</v>
      </c>
      <c r="I297" s="6"/>
      <c r="J297" s="12"/>
    </row>
    <row r="298" customFormat="false" ht="15" hidden="false" customHeight="false" outlineLevel="0" collapsed="false">
      <c r="B298" s="15"/>
      <c r="C298" s="7"/>
      <c r="D298" s="7"/>
      <c r="E298" s="16" t="str">
        <f aca="false">IFERROR(VLOOKUP(D298,Products!B5:J54,2,FALSE()),"")</f>
        <v/>
      </c>
      <c r="F298" s="7"/>
      <c r="G298" s="17" t="n">
        <f aca="false">IFERROR(IF(C298="Ship",VLOOKUP(D298,Products!B5:J54,6,FALSE()),VLOOKUP(D298,Products!B5:J54,5,FALSE())),0)</f>
        <v>0</v>
      </c>
      <c r="H298" s="18" t="n">
        <f aca="false">IF(OR(F298="",G298=""),0,F298*G298)</f>
        <v>0</v>
      </c>
      <c r="I298" s="10"/>
      <c r="J298" s="16"/>
    </row>
    <row r="299" customFormat="false" ht="15" hidden="false" customHeight="false" outlineLevel="0" collapsed="false">
      <c r="B299" s="11"/>
      <c r="C299" s="3"/>
      <c r="D299" s="3"/>
      <c r="E299" s="12" t="str">
        <f aca="false">IFERROR(VLOOKUP(D299,Products!B5:J54,2,FALSE()),"")</f>
        <v/>
      </c>
      <c r="F299" s="3"/>
      <c r="G299" s="13" t="n">
        <f aca="false">IFERROR(IF(C299="Ship",VLOOKUP(D299,Products!B5:J54,6,FALSE()),VLOOKUP(D299,Products!B5:J54,5,FALSE())),0)</f>
        <v>0</v>
      </c>
      <c r="H299" s="14" t="n">
        <f aca="false">IF(OR(F299="",G299=""),0,F299*G299)</f>
        <v>0</v>
      </c>
      <c r="I299" s="6"/>
      <c r="J299" s="12"/>
    </row>
    <row r="300" customFormat="false" ht="15" hidden="false" customHeight="false" outlineLevel="0" collapsed="false">
      <c r="B300" s="15"/>
      <c r="C300" s="7"/>
      <c r="D300" s="7"/>
      <c r="E300" s="16" t="str">
        <f aca="false">IFERROR(VLOOKUP(D300,Products!B5:J54,2,FALSE()),"")</f>
        <v/>
      </c>
      <c r="F300" s="7"/>
      <c r="G300" s="17" t="n">
        <f aca="false">IFERROR(IF(C300="Ship",VLOOKUP(D300,Products!B5:J54,6,FALSE()),VLOOKUP(D300,Products!B5:J54,5,FALSE())),0)</f>
        <v>0</v>
      </c>
      <c r="H300" s="18" t="n">
        <f aca="false">IF(OR(F300="",G300=""),0,F300*G300)</f>
        <v>0</v>
      </c>
      <c r="I300" s="10"/>
      <c r="J300" s="16"/>
    </row>
    <row r="301" customFormat="false" ht="15" hidden="false" customHeight="false" outlineLevel="0" collapsed="false">
      <c r="B301" s="11"/>
      <c r="C301" s="3"/>
      <c r="D301" s="3"/>
      <c r="E301" s="12" t="str">
        <f aca="false">IFERROR(VLOOKUP(D301,Products!B5:J54,2,FALSE()),"")</f>
        <v/>
      </c>
      <c r="F301" s="3"/>
      <c r="G301" s="13" t="n">
        <f aca="false">IFERROR(IF(C301="Ship",VLOOKUP(D301,Products!B5:J54,6,FALSE()),VLOOKUP(D301,Products!B5:J54,5,FALSE())),0)</f>
        <v>0</v>
      </c>
      <c r="H301" s="14" t="n">
        <f aca="false">IF(OR(F301="",G301=""),0,F301*G301)</f>
        <v>0</v>
      </c>
      <c r="I301" s="6"/>
      <c r="J301" s="12"/>
    </row>
    <row r="302" customFormat="false" ht="15" hidden="false" customHeight="false" outlineLevel="0" collapsed="false">
      <c r="B302" s="15"/>
      <c r="C302" s="7"/>
      <c r="D302" s="7"/>
      <c r="E302" s="16" t="str">
        <f aca="false">IFERROR(VLOOKUP(D302,Products!B5:J54,2,FALSE()),"")</f>
        <v/>
      </c>
      <c r="F302" s="7"/>
      <c r="G302" s="17" t="n">
        <f aca="false">IFERROR(IF(C302="Ship",VLOOKUP(D302,Products!B5:J54,6,FALSE()),VLOOKUP(D302,Products!B5:J54,5,FALSE())),0)</f>
        <v>0</v>
      </c>
      <c r="H302" s="18" t="n">
        <f aca="false">IF(OR(F302="",G302=""),0,F302*G302)</f>
        <v>0</v>
      </c>
      <c r="I302" s="10"/>
      <c r="J302" s="16"/>
    </row>
    <row r="303" customFormat="false" ht="15" hidden="false" customHeight="false" outlineLevel="0" collapsed="false">
      <c r="B303" s="11"/>
      <c r="C303" s="3"/>
      <c r="D303" s="3"/>
      <c r="E303" s="12" t="str">
        <f aca="false">IFERROR(VLOOKUP(D303,Products!B5:J54,2,FALSE()),"")</f>
        <v/>
      </c>
      <c r="F303" s="3"/>
      <c r="G303" s="13" t="n">
        <f aca="false">IFERROR(IF(C303="Ship",VLOOKUP(D303,Products!B5:J54,6,FALSE()),VLOOKUP(D303,Products!B5:J54,5,FALSE())),0)</f>
        <v>0</v>
      </c>
      <c r="H303" s="14" t="n">
        <f aca="false">IF(OR(F303="",G303=""),0,F303*G303)</f>
        <v>0</v>
      </c>
      <c r="I303" s="6"/>
      <c r="J303" s="12"/>
    </row>
    <row r="304" customFormat="false" ht="15" hidden="false" customHeight="false" outlineLevel="0" collapsed="false">
      <c r="B304" s="15"/>
      <c r="C304" s="7"/>
      <c r="D304" s="7"/>
      <c r="E304" s="16" t="str">
        <f aca="false">IFERROR(VLOOKUP(D304,Products!B5:J54,2,FALSE()),"")</f>
        <v/>
      </c>
      <c r="F304" s="7"/>
      <c r="G304" s="17" t="n">
        <f aca="false">IFERROR(IF(C304="Ship",VLOOKUP(D304,Products!B5:J54,6,FALSE()),VLOOKUP(D304,Products!B5:J54,5,FALSE())),0)</f>
        <v>0</v>
      </c>
      <c r="H304" s="18" t="n">
        <f aca="false">IF(OR(F304="",G304=""),0,F304*G304)</f>
        <v>0</v>
      </c>
      <c r="I304" s="10"/>
      <c r="J304" s="16"/>
    </row>
  </sheetData>
  <conditionalFormatting sqref="C5:C304">
    <cfRule type="cellIs" priority="2" operator="equal" aboveAverage="0" equalAverage="0" bottom="0" percent="0" rank="0" text="" dxfId="0">
      <formula>"Receive"</formula>
    </cfRule>
    <cfRule type="cellIs" priority="3" operator="equal" aboveAverage="0" equalAverage="0" bottom="0" percent="0" rank="0" text="" dxfId="1">
      <formula>"Ship"</formula>
    </cfRule>
  </conditionalFormatting>
  <dataValidations count="1">
    <dataValidation allowBlank="true" errorStyle="stop" operator="between" showDropDown="false" showErrorMessage="false" showInputMessage="false" sqref="C5:C304" type="list">
      <formula1>"Receive,Ship,Return,Scrap"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L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8" min="5" style="0" width="8"/>
    <col collapsed="false" customWidth="true" hidden="false" outlineLevel="0" max="9" min="9" style="0" width="10"/>
    <col collapsed="false" customWidth="true" hidden="false" outlineLevel="0" max="10" min="10" style="0" width="8"/>
    <col collapsed="false" customWidth="true" hidden="false" outlineLevel="0" max="12" min="11" style="0" width="12"/>
  </cols>
  <sheetData>
    <row r="2" customFormat="false" ht="17.35" hidden="false" customHeight="false" outlineLevel="0" collapsed="false">
      <c r="B2" s="1" t="s">
        <v>44</v>
      </c>
    </row>
    <row r="4" customFormat="false" ht="23.85" hidden="false" customHeight="false" outlineLevel="0" collapsed="false">
      <c r="B4" s="2" t="s">
        <v>1</v>
      </c>
      <c r="C4" s="2" t="s">
        <v>34</v>
      </c>
      <c r="D4" s="2" t="s">
        <v>45</v>
      </c>
      <c r="E4" s="2" t="s">
        <v>46</v>
      </c>
      <c r="F4" s="2" t="s">
        <v>47</v>
      </c>
      <c r="G4" s="2" t="s">
        <v>48</v>
      </c>
      <c r="H4" s="2" t="s">
        <v>49</v>
      </c>
      <c r="I4" s="2" t="s">
        <v>50</v>
      </c>
      <c r="J4" s="2" t="s">
        <v>51</v>
      </c>
      <c r="K4" s="2" t="s">
        <v>52</v>
      </c>
      <c r="L4" s="2" t="s">
        <v>53</v>
      </c>
    </row>
    <row r="5" customFormat="false" ht="15" hidden="false" customHeight="false" outlineLevel="0" collapsed="false">
      <c r="B5" s="19" t="str">
        <f aca="false">IF(Products!B5="","",Products!B5)</f>
        <v>SKU001</v>
      </c>
      <c r="C5" s="12" t="str">
        <f aca="false">IF(B5="","",Products!C5)</f>
        <v>Laptop Stand</v>
      </c>
      <c r="D5" s="3" t="n">
        <v>50</v>
      </c>
      <c r="E5" s="19" t="n">
        <f aca="false">IF(B5="","",SUMIFS(Transactions!F5:F304,Transactions!D5:D304,B5,Transactions!C5:C304,"Receive"))</f>
        <v>20</v>
      </c>
      <c r="F5" s="19" t="n">
        <f aca="false">IF(B5="","",SUMIFS(Transactions!F5:F304,Transactions!D5:D304,B5,Transactions!C5:C304,"Ship"))</f>
        <v>5</v>
      </c>
      <c r="G5" s="19" t="n">
        <f aca="false">IF(B5="","",SUMIFS(Transactions!F5:F304,Transactions!D5:D304,B5,Transactions!C5:C304,"Return"))</f>
        <v>0</v>
      </c>
      <c r="H5" s="19" t="n">
        <f aca="false">IF(B5="","",SUMIFS(Transactions!F5:F304,Transactions!D5:D304,B5,Transactions!C5:C304,"Scrap"))</f>
        <v>0</v>
      </c>
      <c r="I5" s="20" t="n">
        <f aca="false">IF(B5="","",D5+E5-F5+G5-H5)</f>
        <v>65</v>
      </c>
      <c r="J5" s="19" t="n">
        <f aca="false">IF(B5="","",Products!H5)</f>
        <v>20</v>
      </c>
      <c r="K5" s="19" t="str">
        <f aca="false">IF(B5="","",IF(I5&lt;=0,"Out of Stock",IF(I5&lt;=J5,"Low","OK")))</f>
        <v>OK</v>
      </c>
      <c r="L5" s="14" t="n">
        <f aca="false">IF(B5="","",I5*Products!G5)</f>
        <v>2925</v>
      </c>
    </row>
    <row r="6" customFormat="false" ht="15" hidden="false" customHeight="false" outlineLevel="0" collapsed="false">
      <c r="B6" s="21" t="str">
        <f aca="false">IF(Products!B6="","",Products!B6)</f>
        <v>SKU002</v>
      </c>
      <c r="C6" s="16" t="str">
        <f aca="false">IF(B6="","",Products!C6)</f>
        <v>Wireless Mouse</v>
      </c>
      <c r="D6" s="7" t="n">
        <v>50</v>
      </c>
      <c r="E6" s="21" t="n">
        <f aca="false">IF(B6="","",SUMIFS(Transactions!F5:F304,Transactions!D5:D304,B6,Transactions!C5:C304,"Receive"))</f>
        <v>0</v>
      </c>
      <c r="F6" s="21" t="n">
        <f aca="false">IF(B6="","",SUMIFS(Transactions!F5:F304,Transactions!D5:D304,B6,Transactions!C5:C304,"Ship"))</f>
        <v>0</v>
      </c>
      <c r="G6" s="21" t="n">
        <f aca="false">IF(B6="","",SUMIFS(Transactions!F5:F304,Transactions!D5:D304,B6,Transactions!C5:C304,"Return"))</f>
        <v>0</v>
      </c>
      <c r="H6" s="21" t="n">
        <f aca="false">IF(B6="","",SUMIFS(Transactions!F5:F304,Transactions!D5:D304,B6,Transactions!C5:C304,"Scrap"))</f>
        <v>0</v>
      </c>
      <c r="I6" s="22" t="n">
        <f aca="false">IF(B6="","",D6+E6-F6+G6-H6)</f>
        <v>50</v>
      </c>
      <c r="J6" s="21" t="n">
        <f aca="false">IF(B6="","",Products!H6)</f>
        <v>30</v>
      </c>
      <c r="K6" s="21" t="str">
        <f aca="false">IF(B6="","",IF(I6&lt;=0,"Out of Stock",IF(I6&lt;=J6,"Low","OK")))</f>
        <v>OK</v>
      </c>
      <c r="L6" s="18" t="n">
        <f aca="false">IF(B6="","",I6*Products!G6)</f>
        <v>1100</v>
      </c>
    </row>
    <row r="7" customFormat="false" ht="15" hidden="false" customHeight="false" outlineLevel="0" collapsed="false">
      <c r="B7" s="19" t="str">
        <f aca="false">IF(Products!B7="","",Products!B7)</f>
        <v>SKU003</v>
      </c>
      <c r="C7" s="12" t="str">
        <f aca="false">IF(B7="","",Products!C7)</f>
        <v>USB-C Hub</v>
      </c>
      <c r="D7" s="3" t="n">
        <v>50</v>
      </c>
      <c r="E7" s="19" t="n">
        <f aca="false">IF(B7="","",SUMIFS(Transactions!F5:F304,Transactions!D5:D304,B7,Transactions!C5:C304,"Receive"))</f>
        <v>0</v>
      </c>
      <c r="F7" s="19" t="n">
        <f aca="false">IF(B7="","",SUMIFS(Transactions!F5:F304,Transactions!D5:D304,B7,Transactions!C5:C304,"Ship"))</f>
        <v>3</v>
      </c>
      <c r="G7" s="19" t="n">
        <f aca="false">IF(B7="","",SUMIFS(Transactions!F5:F304,Transactions!D5:D304,B7,Transactions!C5:C304,"Return"))</f>
        <v>0</v>
      </c>
      <c r="H7" s="19" t="n">
        <f aca="false">IF(B7="","",SUMIFS(Transactions!F5:F304,Transactions!D5:D304,B7,Transactions!C5:C304,"Scrap"))</f>
        <v>0</v>
      </c>
      <c r="I7" s="20" t="n">
        <f aca="false">IF(B7="","",D7+E7-F7+G7-H7)</f>
        <v>47</v>
      </c>
      <c r="J7" s="19" t="n">
        <f aca="false">IF(B7="","",Products!H7)</f>
        <v>15</v>
      </c>
      <c r="K7" s="19" t="str">
        <f aca="false">IF(B7="","",IF(I7&lt;=0,"Out of Stock",IF(I7&lt;=J7,"Low","OK")))</f>
        <v>OK</v>
      </c>
      <c r="L7" s="14" t="n">
        <f aca="false">IF(B7="","",I7*Products!G7)</f>
        <v>1645</v>
      </c>
    </row>
    <row r="8" customFormat="false" ht="15" hidden="false" customHeight="false" outlineLevel="0" collapsed="false">
      <c r="B8" s="21" t="str">
        <f aca="false">IF(Products!B8="","",Products!B8)</f>
        <v>SKU004</v>
      </c>
      <c r="C8" s="16" t="str">
        <f aca="false">IF(B8="","",Products!C8)</f>
        <v>Monitor Arm</v>
      </c>
      <c r="D8" s="7" t="n">
        <v>50</v>
      </c>
      <c r="E8" s="21" t="n">
        <f aca="false">IF(B8="","",SUMIFS(Transactions!F5:F304,Transactions!D5:D304,B8,Transactions!C5:C304,"Receive"))</f>
        <v>0</v>
      </c>
      <c r="F8" s="21" t="n">
        <f aca="false">IF(B8="","",SUMIFS(Transactions!F5:F304,Transactions!D5:D304,B8,Transactions!C5:C304,"Ship"))</f>
        <v>0</v>
      </c>
      <c r="G8" s="21" t="n">
        <f aca="false">IF(B8="","",SUMIFS(Transactions!F5:F304,Transactions!D5:D304,B8,Transactions!C5:C304,"Return"))</f>
        <v>0</v>
      </c>
      <c r="H8" s="21" t="n">
        <f aca="false">IF(B8="","",SUMIFS(Transactions!F5:F304,Transactions!D5:D304,B8,Transactions!C5:C304,"Scrap"))</f>
        <v>0</v>
      </c>
      <c r="I8" s="22" t="n">
        <f aca="false">IF(B8="","",D8+E8-F8+G8-H8)</f>
        <v>50</v>
      </c>
      <c r="J8" s="21" t="n">
        <f aca="false">IF(B8="","",Products!H8)</f>
        <v>10</v>
      </c>
      <c r="K8" s="21" t="str">
        <f aca="false">IF(B8="","",IF(I8&lt;=0,"Out of Stock",IF(I8&lt;=J8,"Low","OK")))</f>
        <v>OK</v>
      </c>
      <c r="L8" s="18" t="n">
        <f aca="false">IF(B8="","",I8*Products!G8)</f>
        <v>3250</v>
      </c>
    </row>
    <row r="9" customFormat="false" ht="15" hidden="false" customHeight="false" outlineLevel="0" collapsed="false">
      <c r="B9" s="19" t="str">
        <f aca="false">IF(Products!B9="","",Products!B9)</f>
        <v>SKU005</v>
      </c>
      <c r="C9" s="12" t="str">
        <f aca="false">IF(B9="","",Products!C9)</f>
        <v>Keyboard</v>
      </c>
      <c r="D9" s="3" t="n">
        <v>50</v>
      </c>
      <c r="E9" s="19" t="n">
        <f aca="false">IF(B9="","",SUMIFS(Transactions!F5:F304,Transactions!D5:D304,B9,Transactions!C5:C304,"Receive"))</f>
        <v>0</v>
      </c>
      <c r="F9" s="19" t="n">
        <f aca="false">IF(B9="","",SUMIFS(Transactions!F5:F304,Transactions!D5:D304,B9,Transactions!C5:C304,"Ship"))</f>
        <v>0</v>
      </c>
      <c r="G9" s="19" t="n">
        <f aca="false">IF(B9="","",SUMIFS(Transactions!F5:F304,Transactions!D5:D304,B9,Transactions!C5:C304,"Return"))</f>
        <v>0</v>
      </c>
      <c r="H9" s="19" t="n">
        <f aca="false">IF(B9="","",SUMIFS(Transactions!F5:F304,Transactions!D5:D304,B9,Transactions!C5:C304,"Scrap"))</f>
        <v>0</v>
      </c>
      <c r="I9" s="20" t="n">
        <f aca="false">IF(B9="","",D9+E9-F9+G9-H9)</f>
        <v>50</v>
      </c>
      <c r="J9" s="19" t="n">
        <f aca="false">IF(B9="","",Products!H9)</f>
        <v>20</v>
      </c>
      <c r="K9" s="19" t="str">
        <f aca="false">IF(B9="","",IF(I9&lt;=0,"Out of Stock",IF(I9&lt;=J9,"Low","OK")))</f>
        <v>OK</v>
      </c>
      <c r="L9" s="14" t="n">
        <f aca="false">IF(B9="","",I9*Products!G9)</f>
        <v>3950</v>
      </c>
    </row>
    <row r="10" customFormat="false" ht="15" hidden="false" customHeight="false" outlineLevel="0" collapsed="false">
      <c r="B10" s="21" t="str">
        <f aca="false">IF(Products!B10="","",Products!B10)</f>
        <v/>
      </c>
      <c r="C10" s="16" t="str">
        <f aca="false">IF(B10="","",Products!C10)</f>
        <v/>
      </c>
      <c r="D10" s="7" t="n">
        <v>0</v>
      </c>
      <c r="E10" s="21" t="str">
        <f aca="false">IF(B10="","",SUMIFS(Transactions!F5:F304,Transactions!D5:D304,B10,Transactions!C5:C304,"Receive"))</f>
        <v/>
      </c>
      <c r="F10" s="21" t="str">
        <f aca="false">IF(B10="","",SUMIFS(Transactions!F5:F304,Transactions!D5:D304,B10,Transactions!C5:C304,"Ship"))</f>
        <v/>
      </c>
      <c r="G10" s="21" t="str">
        <f aca="false">IF(B10="","",SUMIFS(Transactions!F5:F304,Transactions!D5:D304,B10,Transactions!C5:C304,"Return"))</f>
        <v/>
      </c>
      <c r="H10" s="21" t="str">
        <f aca="false">IF(B10="","",SUMIFS(Transactions!F5:F304,Transactions!D5:D304,B10,Transactions!C5:C304,"Scrap"))</f>
        <v/>
      </c>
      <c r="I10" s="22" t="str">
        <f aca="false">IF(B10="","",D10+E10-F10+G10-H10)</f>
        <v/>
      </c>
      <c r="J10" s="21" t="str">
        <f aca="false">IF(B10="","",Products!H10)</f>
        <v/>
      </c>
      <c r="K10" s="21" t="str">
        <f aca="false">IF(B10="","",IF(I10&lt;=0,"Out of Stock",IF(I10&lt;=J10,"Low","OK")))</f>
        <v/>
      </c>
      <c r="L10" s="18" t="str">
        <f aca="false">IF(B10="","",I10*Products!G10)</f>
        <v/>
      </c>
    </row>
    <row r="11" customFormat="false" ht="15" hidden="false" customHeight="false" outlineLevel="0" collapsed="false">
      <c r="B11" s="19" t="str">
        <f aca="false">IF(Products!B11="","",Products!B11)</f>
        <v/>
      </c>
      <c r="C11" s="12" t="str">
        <f aca="false">IF(B11="","",Products!C11)</f>
        <v/>
      </c>
      <c r="D11" s="3" t="n">
        <v>0</v>
      </c>
      <c r="E11" s="19" t="str">
        <f aca="false">IF(B11="","",SUMIFS(Transactions!F5:F304,Transactions!D5:D304,B11,Transactions!C5:C304,"Receive"))</f>
        <v/>
      </c>
      <c r="F11" s="19" t="str">
        <f aca="false">IF(B11="","",SUMIFS(Transactions!F5:F304,Transactions!D5:D304,B11,Transactions!C5:C304,"Ship"))</f>
        <v/>
      </c>
      <c r="G11" s="19" t="str">
        <f aca="false">IF(B11="","",SUMIFS(Transactions!F5:F304,Transactions!D5:D304,B11,Transactions!C5:C304,"Return"))</f>
        <v/>
      </c>
      <c r="H11" s="19" t="str">
        <f aca="false">IF(B11="","",SUMIFS(Transactions!F5:F304,Transactions!D5:D304,B11,Transactions!C5:C304,"Scrap"))</f>
        <v/>
      </c>
      <c r="I11" s="20" t="str">
        <f aca="false">IF(B11="","",D11+E11-F11+G11-H11)</f>
        <v/>
      </c>
      <c r="J11" s="19" t="str">
        <f aca="false">IF(B11="","",Products!H11)</f>
        <v/>
      </c>
      <c r="K11" s="19" t="str">
        <f aca="false">IF(B11="","",IF(I11&lt;=0,"Out of Stock",IF(I11&lt;=J11,"Low","OK")))</f>
        <v/>
      </c>
      <c r="L11" s="14" t="str">
        <f aca="false">IF(B11="","",I11*Products!G11)</f>
        <v/>
      </c>
    </row>
    <row r="12" customFormat="false" ht="15" hidden="false" customHeight="false" outlineLevel="0" collapsed="false">
      <c r="B12" s="21" t="str">
        <f aca="false">IF(Products!B12="","",Products!B12)</f>
        <v/>
      </c>
      <c r="C12" s="16" t="str">
        <f aca="false">IF(B12="","",Products!C12)</f>
        <v/>
      </c>
      <c r="D12" s="7" t="n">
        <v>0</v>
      </c>
      <c r="E12" s="21" t="str">
        <f aca="false">IF(B12="","",SUMIFS(Transactions!F5:F304,Transactions!D5:D304,B12,Transactions!C5:C304,"Receive"))</f>
        <v/>
      </c>
      <c r="F12" s="21" t="str">
        <f aca="false">IF(B12="","",SUMIFS(Transactions!F5:F304,Transactions!D5:D304,B12,Transactions!C5:C304,"Ship"))</f>
        <v/>
      </c>
      <c r="G12" s="21" t="str">
        <f aca="false">IF(B12="","",SUMIFS(Transactions!F5:F304,Transactions!D5:D304,B12,Transactions!C5:C304,"Return"))</f>
        <v/>
      </c>
      <c r="H12" s="21" t="str">
        <f aca="false">IF(B12="","",SUMIFS(Transactions!F5:F304,Transactions!D5:D304,B12,Transactions!C5:C304,"Scrap"))</f>
        <v/>
      </c>
      <c r="I12" s="22" t="str">
        <f aca="false">IF(B12="","",D12+E12-F12+G12-H12)</f>
        <v/>
      </c>
      <c r="J12" s="21" t="str">
        <f aca="false">IF(B12="","",Products!H12)</f>
        <v/>
      </c>
      <c r="K12" s="21" t="str">
        <f aca="false">IF(B12="","",IF(I12&lt;=0,"Out of Stock",IF(I12&lt;=J12,"Low","OK")))</f>
        <v/>
      </c>
      <c r="L12" s="18" t="str">
        <f aca="false">IF(B12="","",I12*Products!G12)</f>
        <v/>
      </c>
    </row>
    <row r="13" customFormat="false" ht="15" hidden="false" customHeight="false" outlineLevel="0" collapsed="false">
      <c r="B13" s="19" t="str">
        <f aca="false">IF(Products!B13="","",Products!B13)</f>
        <v/>
      </c>
      <c r="C13" s="12" t="str">
        <f aca="false">IF(B13="","",Products!C13)</f>
        <v/>
      </c>
      <c r="D13" s="3" t="n">
        <v>0</v>
      </c>
      <c r="E13" s="19" t="str">
        <f aca="false">IF(B13="","",SUMIFS(Transactions!F5:F304,Transactions!D5:D304,B13,Transactions!C5:C304,"Receive"))</f>
        <v/>
      </c>
      <c r="F13" s="19" t="str">
        <f aca="false">IF(B13="","",SUMIFS(Transactions!F5:F304,Transactions!D5:D304,B13,Transactions!C5:C304,"Ship"))</f>
        <v/>
      </c>
      <c r="G13" s="19" t="str">
        <f aca="false">IF(B13="","",SUMIFS(Transactions!F5:F304,Transactions!D5:D304,B13,Transactions!C5:C304,"Return"))</f>
        <v/>
      </c>
      <c r="H13" s="19" t="str">
        <f aca="false">IF(B13="","",SUMIFS(Transactions!F5:F304,Transactions!D5:D304,B13,Transactions!C5:C304,"Scrap"))</f>
        <v/>
      </c>
      <c r="I13" s="20" t="str">
        <f aca="false">IF(B13="","",D13+E13-F13+G13-H13)</f>
        <v/>
      </c>
      <c r="J13" s="19" t="str">
        <f aca="false">IF(B13="","",Products!H13)</f>
        <v/>
      </c>
      <c r="K13" s="19" t="str">
        <f aca="false">IF(B13="","",IF(I13&lt;=0,"Out of Stock",IF(I13&lt;=J13,"Low","OK")))</f>
        <v/>
      </c>
      <c r="L13" s="14" t="str">
        <f aca="false">IF(B13="","",I13*Products!G13)</f>
        <v/>
      </c>
    </row>
    <row r="14" customFormat="false" ht="15" hidden="false" customHeight="false" outlineLevel="0" collapsed="false">
      <c r="B14" s="21" t="str">
        <f aca="false">IF(Products!B14="","",Products!B14)</f>
        <v/>
      </c>
      <c r="C14" s="16" t="str">
        <f aca="false">IF(B14="","",Products!C14)</f>
        <v/>
      </c>
      <c r="D14" s="7" t="n">
        <v>0</v>
      </c>
      <c r="E14" s="21" t="str">
        <f aca="false">IF(B14="","",SUMIFS(Transactions!F5:F304,Transactions!D5:D304,B14,Transactions!C5:C304,"Receive"))</f>
        <v/>
      </c>
      <c r="F14" s="21" t="str">
        <f aca="false">IF(B14="","",SUMIFS(Transactions!F5:F304,Transactions!D5:D304,B14,Transactions!C5:C304,"Ship"))</f>
        <v/>
      </c>
      <c r="G14" s="21" t="str">
        <f aca="false">IF(B14="","",SUMIFS(Transactions!F5:F304,Transactions!D5:D304,B14,Transactions!C5:C304,"Return"))</f>
        <v/>
      </c>
      <c r="H14" s="21" t="str">
        <f aca="false">IF(B14="","",SUMIFS(Transactions!F5:F304,Transactions!D5:D304,B14,Transactions!C5:C304,"Scrap"))</f>
        <v/>
      </c>
      <c r="I14" s="22" t="str">
        <f aca="false">IF(B14="","",D14+E14-F14+G14-H14)</f>
        <v/>
      </c>
      <c r="J14" s="21" t="str">
        <f aca="false">IF(B14="","",Products!H14)</f>
        <v/>
      </c>
      <c r="K14" s="21" t="str">
        <f aca="false">IF(B14="","",IF(I14&lt;=0,"Out of Stock",IF(I14&lt;=J14,"Low","OK")))</f>
        <v/>
      </c>
      <c r="L14" s="18" t="str">
        <f aca="false">IF(B14="","",I14*Products!G14)</f>
        <v/>
      </c>
    </row>
    <row r="15" customFormat="false" ht="15" hidden="false" customHeight="false" outlineLevel="0" collapsed="false">
      <c r="B15" s="19" t="str">
        <f aca="false">IF(Products!B15="","",Products!B15)</f>
        <v/>
      </c>
      <c r="C15" s="12" t="str">
        <f aca="false">IF(B15="","",Products!C15)</f>
        <v/>
      </c>
      <c r="D15" s="3" t="n">
        <v>0</v>
      </c>
      <c r="E15" s="19" t="str">
        <f aca="false">IF(B15="","",SUMIFS(Transactions!F5:F304,Transactions!D5:D304,B15,Transactions!C5:C304,"Receive"))</f>
        <v/>
      </c>
      <c r="F15" s="19" t="str">
        <f aca="false">IF(B15="","",SUMIFS(Transactions!F5:F304,Transactions!D5:D304,B15,Transactions!C5:C304,"Ship"))</f>
        <v/>
      </c>
      <c r="G15" s="19" t="str">
        <f aca="false">IF(B15="","",SUMIFS(Transactions!F5:F304,Transactions!D5:D304,B15,Transactions!C5:C304,"Return"))</f>
        <v/>
      </c>
      <c r="H15" s="19" t="str">
        <f aca="false">IF(B15="","",SUMIFS(Transactions!F5:F304,Transactions!D5:D304,B15,Transactions!C5:C304,"Scrap"))</f>
        <v/>
      </c>
      <c r="I15" s="20" t="str">
        <f aca="false">IF(B15="","",D15+E15-F15+G15-H15)</f>
        <v/>
      </c>
      <c r="J15" s="19" t="str">
        <f aca="false">IF(B15="","",Products!H15)</f>
        <v/>
      </c>
      <c r="K15" s="19" t="str">
        <f aca="false">IF(B15="","",IF(I15&lt;=0,"Out of Stock",IF(I15&lt;=J15,"Low","OK")))</f>
        <v/>
      </c>
      <c r="L15" s="14" t="str">
        <f aca="false">IF(B15="","",I15*Products!G15)</f>
        <v/>
      </c>
    </row>
    <row r="16" customFormat="false" ht="15" hidden="false" customHeight="false" outlineLevel="0" collapsed="false">
      <c r="B16" s="21" t="str">
        <f aca="false">IF(Products!B16="","",Products!B16)</f>
        <v/>
      </c>
      <c r="C16" s="16" t="str">
        <f aca="false">IF(B16="","",Products!C16)</f>
        <v/>
      </c>
      <c r="D16" s="7" t="n">
        <v>0</v>
      </c>
      <c r="E16" s="21" t="str">
        <f aca="false">IF(B16="","",SUMIFS(Transactions!F5:F304,Transactions!D5:D304,B16,Transactions!C5:C304,"Receive"))</f>
        <v/>
      </c>
      <c r="F16" s="21" t="str">
        <f aca="false">IF(B16="","",SUMIFS(Transactions!F5:F304,Transactions!D5:D304,B16,Transactions!C5:C304,"Ship"))</f>
        <v/>
      </c>
      <c r="G16" s="21" t="str">
        <f aca="false">IF(B16="","",SUMIFS(Transactions!F5:F304,Transactions!D5:D304,B16,Transactions!C5:C304,"Return"))</f>
        <v/>
      </c>
      <c r="H16" s="21" t="str">
        <f aca="false">IF(B16="","",SUMIFS(Transactions!F5:F304,Transactions!D5:D304,B16,Transactions!C5:C304,"Scrap"))</f>
        <v/>
      </c>
      <c r="I16" s="22" t="str">
        <f aca="false">IF(B16="","",D16+E16-F16+G16-H16)</f>
        <v/>
      </c>
      <c r="J16" s="21" t="str">
        <f aca="false">IF(B16="","",Products!H16)</f>
        <v/>
      </c>
      <c r="K16" s="21" t="str">
        <f aca="false">IF(B16="","",IF(I16&lt;=0,"Out of Stock",IF(I16&lt;=J16,"Low","OK")))</f>
        <v/>
      </c>
      <c r="L16" s="18" t="str">
        <f aca="false">IF(B16="","",I16*Products!G16)</f>
        <v/>
      </c>
    </row>
    <row r="17" customFormat="false" ht="15" hidden="false" customHeight="false" outlineLevel="0" collapsed="false">
      <c r="B17" s="19" t="str">
        <f aca="false">IF(Products!B17="","",Products!B17)</f>
        <v/>
      </c>
      <c r="C17" s="12" t="str">
        <f aca="false">IF(B17="","",Products!C17)</f>
        <v/>
      </c>
      <c r="D17" s="3" t="n">
        <v>0</v>
      </c>
      <c r="E17" s="19" t="str">
        <f aca="false">IF(B17="","",SUMIFS(Transactions!F5:F304,Transactions!D5:D304,B17,Transactions!C5:C304,"Receive"))</f>
        <v/>
      </c>
      <c r="F17" s="19" t="str">
        <f aca="false">IF(B17="","",SUMIFS(Transactions!F5:F304,Transactions!D5:D304,B17,Transactions!C5:C304,"Ship"))</f>
        <v/>
      </c>
      <c r="G17" s="19" t="str">
        <f aca="false">IF(B17="","",SUMIFS(Transactions!F5:F304,Transactions!D5:D304,B17,Transactions!C5:C304,"Return"))</f>
        <v/>
      </c>
      <c r="H17" s="19" t="str">
        <f aca="false">IF(B17="","",SUMIFS(Transactions!F5:F304,Transactions!D5:D304,B17,Transactions!C5:C304,"Scrap"))</f>
        <v/>
      </c>
      <c r="I17" s="20" t="str">
        <f aca="false">IF(B17="","",D17+E17-F17+G17-H17)</f>
        <v/>
      </c>
      <c r="J17" s="19" t="str">
        <f aca="false">IF(B17="","",Products!H17)</f>
        <v/>
      </c>
      <c r="K17" s="19" t="str">
        <f aca="false">IF(B17="","",IF(I17&lt;=0,"Out of Stock",IF(I17&lt;=J17,"Low","OK")))</f>
        <v/>
      </c>
      <c r="L17" s="14" t="str">
        <f aca="false">IF(B17="","",I17*Products!G17)</f>
        <v/>
      </c>
    </row>
    <row r="18" customFormat="false" ht="15" hidden="false" customHeight="false" outlineLevel="0" collapsed="false">
      <c r="B18" s="21" t="str">
        <f aca="false">IF(Products!B18="","",Products!B18)</f>
        <v/>
      </c>
      <c r="C18" s="16" t="str">
        <f aca="false">IF(B18="","",Products!C18)</f>
        <v/>
      </c>
      <c r="D18" s="7" t="n">
        <v>0</v>
      </c>
      <c r="E18" s="21" t="str">
        <f aca="false">IF(B18="","",SUMIFS(Transactions!F5:F304,Transactions!D5:D304,B18,Transactions!C5:C304,"Receive"))</f>
        <v/>
      </c>
      <c r="F18" s="21" t="str">
        <f aca="false">IF(B18="","",SUMIFS(Transactions!F5:F304,Transactions!D5:D304,B18,Transactions!C5:C304,"Ship"))</f>
        <v/>
      </c>
      <c r="G18" s="21" t="str">
        <f aca="false">IF(B18="","",SUMIFS(Transactions!F5:F304,Transactions!D5:D304,B18,Transactions!C5:C304,"Return"))</f>
        <v/>
      </c>
      <c r="H18" s="21" t="str">
        <f aca="false">IF(B18="","",SUMIFS(Transactions!F5:F304,Transactions!D5:D304,B18,Transactions!C5:C304,"Scrap"))</f>
        <v/>
      </c>
      <c r="I18" s="22" t="str">
        <f aca="false">IF(B18="","",D18+E18-F18+G18-H18)</f>
        <v/>
      </c>
      <c r="J18" s="21" t="str">
        <f aca="false">IF(B18="","",Products!H18)</f>
        <v/>
      </c>
      <c r="K18" s="21" t="str">
        <f aca="false">IF(B18="","",IF(I18&lt;=0,"Out of Stock",IF(I18&lt;=J18,"Low","OK")))</f>
        <v/>
      </c>
      <c r="L18" s="18" t="str">
        <f aca="false">IF(B18="","",I18*Products!G18)</f>
        <v/>
      </c>
    </row>
    <row r="19" customFormat="false" ht="15" hidden="false" customHeight="false" outlineLevel="0" collapsed="false">
      <c r="B19" s="19" t="str">
        <f aca="false">IF(Products!B19="","",Products!B19)</f>
        <v/>
      </c>
      <c r="C19" s="12" t="str">
        <f aca="false">IF(B19="","",Products!C19)</f>
        <v/>
      </c>
      <c r="D19" s="3" t="n">
        <v>0</v>
      </c>
      <c r="E19" s="19" t="str">
        <f aca="false">IF(B19="","",SUMIFS(Transactions!F5:F304,Transactions!D5:D304,B19,Transactions!C5:C304,"Receive"))</f>
        <v/>
      </c>
      <c r="F19" s="19" t="str">
        <f aca="false">IF(B19="","",SUMIFS(Transactions!F5:F304,Transactions!D5:D304,B19,Transactions!C5:C304,"Ship"))</f>
        <v/>
      </c>
      <c r="G19" s="19" t="str">
        <f aca="false">IF(B19="","",SUMIFS(Transactions!F5:F304,Transactions!D5:D304,B19,Transactions!C5:C304,"Return"))</f>
        <v/>
      </c>
      <c r="H19" s="19" t="str">
        <f aca="false">IF(B19="","",SUMIFS(Transactions!F5:F304,Transactions!D5:D304,B19,Transactions!C5:C304,"Scrap"))</f>
        <v/>
      </c>
      <c r="I19" s="20" t="str">
        <f aca="false">IF(B19="","",D19+E19-F19+G19-H19)</f>
        <v/>
      </c>
      <c r="J19" s="19" t="str">
        <f aca="false">IF(B19="","",Products!H19)</f>
        <v/>
      </c>
      <c r="K19" s="19" t="str">
        <f aca="false">IF(B19="","",IF(I19&lt;=0,"Out of Stock",IF(I19&lt;=J19,"Low","OK")))</f>
        <v/>
      </c>
      <c r="L19" s="14" t="str">
        <f aca="false">IF(B19="","",I19*Products!G19)</f>
        <v/>
      </c>
    </row>
    <row r="20" customFormat="false" ht="15" hidden="false" customHeight="false" outlineLevel="0" collapsed="false">
      <c r="B20" s="21" t="str">
        <f aca="false">IF(Products!B20="","",Products!B20)</f>
        <v/>
      </c>
      <c r="C20" s="16" t="str">
        <f aca="false">IF(B20="","",Products!C20)</f>
        <v/>
      </c>
      <c r="D20" s="7" t="n">
        <v>0</v>
      </c>
      <c r="E20" s="21" t="str">
        <f aca="false">IF(B20="","",SUMIFS(Transactions!F5:F304,Transactions!D5:D304,B20,Transactions!C5:C304,"Receive"))</f>
        <v/>
      </c>
      <c r="F20" s="21" t="str">
        <f aca="false">IF(B20="","",SUMIFS(Transactions!F5:F304,Transactions!D5:D304,B20,Transactions!C5:C304,"Ship"))</f>
        <v/>
      </c>
      <c r="G20" s="21" t="str">
        <f aca="false">IF(B20="","",SUMIFS(Transactions!F5:F304,Transactions!D5:D304,B20,Transactions!C5:C304,"Return"))</f>
        <v/>
      </c>
      <c r="H20" s="21" t="str">
        <f aca="false">IF(B20="","",SUMIFS(Transactions!F5:F304,Transactions!D5:D304,B20,Transactions!C5:C304,"Scrap"))</f>
        <v/>
      </c>
      <c r="I20" s="22" t="str">
        <f aca="false">IF(B20="","",D20+E20-F20+G20-H20)</f>
        <v/>
      </c>
      <c r="J20" s="21" t="str">
        <f aca="false">IF(B20="","",Products!H20)</f>
        <v/>
      </c>
      <c r="K20" s="21" t="str">
        <f aca="false">IF(B20="","",IF(I20&lt;=0,"Out of Stock",IF(I20&lt;=J20,"Low","OK")))</f>
        <v/>
      </c>
      <c r="L20" s="18" t="str">
        <f aca="false">IF(B20="","",I20*Products!G20)</f>
        <v/>
      </c>
    </row>
    <row r="21" customFormat="false" ht="15" hidden="false" customHeight="false" outlineLevel="0" collapsed="false">
      <c r="B21" s="19" t="str">
        <f aca="false">IF(Products!B21="","",Products!B21)</f>
        <v/>
      </c>
      <c r="C21" s="12" t="str">
        <f aca="false">IF(B21="","",Products!C21)</f>
        <v/>
      </c>
      <c r="D21" s="3" t="n">
        <v>0</v>
      </c>
      <c r="E21" s="19" t="str">
        <f aca="false">IF(B21="","",SUMIFS(Transactions!F5:F304,Transactions!D5:D304,B21,Transactions!C5:C304,"Receive"))</f>
        <v/>
      </c>
      <c r="F21" s="19" t="str">
        <f aca="false">IF(B21="","",SUMIFS(Transactions!F5:F304,Transactions!D5:D304,B21,Transactions!C5:C304,"Ship"))</f>
        <v/>
      </c>
      <c r="G21" s="19" t="str">
        <f aca="false">IF(B21="","",SUMIFS(Transactions!F5:F304,Transactions!D5:D304,B21,Transactions!C5:C304,"Return"))</f>
        <v/>
      </c>
      <c r="H21" s="19" t="str">
        <f aca="false">IF(B21="","",SUMIFS(Transactions!F5:F304,Transactions!D5:D304,B21,Transactions!C5:C304,"Scrap"))</f>
        <v/>
      </c>
      <c r="I21" s="20" t="str">
        <f aca="false">IF(B21="","",D21+E21-F21+G21-H21)</f>
        <v/>
      </c>
      <c r="J21" s="19" t="str">
        <f aca="false">IF(B21="","",Products!H21)</f>
        <v/>
      </c>
      <c r="K21" s="19" t="str">
        <f aca="false">IF(B21="","",IF(I21&lt;=0,"Out of Stock",IF(I21&lt;=J21,"Low","OK")))</f>
        <v/>
      </c>
      <c r="L21" s="14" t="str">
        <f aca="false">IF(B21="","",I21*Products!G21)</f>
        <v/>
      </c>
    </row>
    <row r="22" customFormat="false" ht="15" hidden="false" customHeight="false" outlineLevel="0" collapsed="false">
      <c r="B22" s="21" t="str">
        <f aca="false">IF(Products!B22="","",Products!B22)</f>
        <v/>
      </c>
      <c r="C22" s="16" t="str">
        <f aca="false">IF(B22="","",Products!C22)</f>
        <v/>
      </c>
      <c r="D22" s="7" t="n">
        <v>0</v>
      </c>
      <c r="E22" s="21" t="str">
        <f aca="false">IF(B22="","",SUMIFS(Transactions!F5:F304,Transactions!D5:D304,B22,Transactions!C5:C304,"Receive"))</f>
        <v/>
      </c>
      <c r="F22" s="21" t="str">
        <f aca="false">IF(B22="","",SUMIFS(Transactions!F5:F304,Transactions!D5:D304,B22,Transactions!C5:C304,"Ship"))</f>
        <v/>
      </c>
      <c r="G22" s="21" t="str">
        <f aca="false">IF(B22="","",SUMIFS(Transactions!F5:F304,Transactions!D5:D304,B22,Transactions!C5:C304,"Return"))</f>
        <v/>
      </c>
      <c r="H22" s="21" t="str">
        <f aca="false">IF(B22="","",SUMIFS(Transactions!F5:F304,Transactions!D5:D304,B22,Transactions!C5:C304,"Scrap"))</f>
        <v/>
      </c>
      <c r="I22" s="22" t="str">
        <f aca="false">IF(B22="","",D22+E22-F22+G22-H22)</f>
        <v/>
      </c>
      <c r="J22" s="21" t="str">
        <f aca="false">IF(B22="","",Products!H22)</f>
        <v/>
      </c>
      <c r="K22" s="21" t="str">
        <f aca="false">IF(B22="","",IF(I22&lt;=0,"Out of Stock",IF(I22&lt;=J22,"Low","OK")))</f>
        <v/>
      </c>
      <c r="L22" s="18" t="str">
        <f aca="false">IF(B22="","",I22*Products!G22)</f>
        <v/>
      </c>
    </row>
    <row r="23" customFormat="false" ht="15" hidden="false" customHeight="false" outlineLevel="0" collapsed="false">
      <c r="B23" s="19" t="str">
        <f aca="false">IF(Products!B23="","",Products!B23)</f>
        <v/>
      </c>
      <c r="C23" s="12" t="str">
        <f aca="false">IF(B23="","",Products!C23)</f>
        <v/>
      </c>
      <c r="D23" s="3" t="n">
        <v>0</v>
      </c>
      <c r="E23" s="19" t="str">
        <f aca="false">IF(B23="","",SUMIFS(Transactions!F5:F304,Transactions!D5:D304,B23,Transactions!C5:C304,"Receive"))</f>
        <v/>
      </c>
      <c r="F23" s="19" t="str">
        <f aca="false">IF(B23="","",SUMIFS(Transactions!F5:F304,Transactions!D5:D304,B23,Transactions!C5:C304,"Ship"))</f>
        <v/>
      </c>
      <c r="G23" s="19" t="str">
        <f aca="false">IF(B23="","",SUMIFS(Transactions!F5:F304,Transactions!D5:D304,B23,Transactions!C5:C304,"Return"))</f>
        <v/>
      </c>
      <c r="H23" s="19" t="str">
        <f aca="false">IF(B23="","",SUMIFS(Transactions!F5:F304,Transactions!D5:D304,B23,Transactions!C5:C304,"Scrap"))</f>
        <v/>
      </c>
      <c r="I23" s="20" t="str">
        <f aca="false">IF(B23="","",D23+E23-F23+G23-H23)</f>
        <v/>
      </c>
      <c r="J23" s="19" t="str">
        <f aca="false">IF(B23="","",Products!H23)</f>
        <v/>
      </c>
      <c r="K23" s="19" t="str">
        <f aca="false">IF(B23="","",IF(I23&lt;=0,"Out of Stock",IF(I23&lt;=J23,"Low","OK")))</f>
        <v/>
      </c>
      <c r="L23" s="14" t="str">
        <f aca="false">IF(B23="","",I23*Products!G23)</f>
        <v/>
      </c>
    </row>
    <row r="24" customFormat="false" ht="15" hidden="false" customHeight="false" outlineLevel="0" collapsed="false">
      <c r="B24" s="21" t="str">
        <f aca="false">IF(Products!B24="","",Products!B24)</f>
        <v/>
      </c>
      <c r="C24" s="16" t="str">
        <f aca="false">IF(B24="","",Products!C24)</f>
        <v/>
      </c>
      <c r="D24" s="7" t="n">
        <v>0</v>
      </c>
      <c r="E24" s="21" t="str">
        <f aca="false">IF(B24="","",SUMIFS(Transactions!F5:F304,Transactions!D5:D304,B24,Transactions!C5:C304,"Receive"))</f>
        <v/>
      </c>
      <c r="F24" s="21" t="str">
        <f aca="false">IF(B24="","",SUMIFS(Transactions!F5:F304,Transactions!D5:D304,B24,Transactions!C5:C304,"Ship"))</f>
        <v/>
      </c>
      <c r="G24" s="21" t="str">
        <f aca="false">IF(B24="","",SUMIFS(Transactions!F5:F304,Transactions!D5:D304,B24,Transactions!C5:C304,"Return"))</f>
        <v/>
      </c>
      <c r="H24" s="21" t="str">
        <f aca="false">IF(B24="","",SUMIFS(Transactions!F5:F304,Transactions!D5:D304,B24,Transactions!C5:C304,"Scrap"))</f>
        <v/>
      </c>
      <c r="I24" s="22" t="str">
        <f aca="false">IF(B24="","",D24+E24-F24+G24-H24)</f>
        <v/>
      </c>
      <c r="J24" s="21" t="str">
        <f aca="false">IF(B24="","",Products!H24)</f>
        <v/>
      </c>
      <c r="K24" s="21" t="str">
        <f aca="false">IF(B24="","",IF(I24&lt;=0,"Out of Stock",IF(I24&lt;=J24,"Low","OK")))</f>
        <v/>
      </c>
      <c r="L24" s="18" t="str">
        <f aca="false">IF(B24="","",I24*Products!G24)</f>
        <v/>
      </c>
    </row>
    <row r="25" customFormat="false" ht="15" hidden="false" customHeight="false" outlineLevel="0" collapsed="false">
      <c r="B25" s="19" t="str">
        <f aca="false">IF(Products!B25="","",Products!B25)</f>
        <v/>
      </c>
      <c r="C25" s="12" t="str">
        <f aca="false">IF(B25="","",Products!C25)</f>
        <v/>
      </c>
      <c r="D25" s="3" t="n">
        <v>0</v>
      </c>
      <c r="E25" s="19" t="str">
        <f aca="false">IF(B25="","",SUMIFS(Transactions!F5:F304,Transactions!D5:D304,B25,Transactions!C5:C304,"Receive"))</f>
        <v/>
      </c>
      <c r="F25" s="19" t="str">
        <f aca="false">IF(B25="","",SUMIFS(Transactions!F5:F304,Transactions!D5:D304,B25,Transactions!C5:C304,"Ship"))</f>
        <v/>
      </c>
      <c r="G25" s="19" t="str">
        <f aca="false">IF(B25="","",SUMIFS(Transactions!F5:F304,Transactions!D5:D304,B25,Transactions!C5:C304,"Return"))</f>
        <v/>
      </c>
      <c r="H25" s="19" t="str">
        <f aca="false">IF(B25="","",SUMIFS(Transactions!F5:F304,Transactions!D5:D304,B25,Transactions!C5:C304,"Scrap"))</f>
        <v/>
      </c>
      <c r="I25" s="20" t="str">
        <f aca="false">IF(B25="","",D25+E25-F25+G25-H25)</f>
        <v/>
      </c>
      <c r="J25" s="19" t="str">
        <f aca="false">IF(B25="","",Products!H25)</f>
        <v/>
      </c>
      <c r="K25" s="19" t="str">
        <f aca="false">IF(B25="","",IF(I25&lt;=0,"Out of Stock",IF(I25&lt;=J25,"Low","OK")))</f>
        <v/>
      </c>
      <c r="L25" s="14" t="str">
        <f aca="false">IF(B25="","",I25*Products!G25)</f>
        <v/>
      </c>
    </row>
    <row r="26" customFormat="false" ht="15" hidden="false" customHeight="false" outlineLevel="0" collapsed="false">
      <c r="B26" s="21" t="str">
        <f aca="false">IF(Products!B26="","",Products!B26)</f>
        <v/>
      </c>
      <c r="C26" s="16" t="str">
        <f aca="false">IF(B26="","",Products!C26)</f>
        <v/>
      </c>
      <c r="D26" s="7" t="n">
        <v>0</v>
      </c>
      <c r="E26" s="21" t="str">
        <f aca="false">IF(B26="","",SUMIFS(Transactions!F5:F304,Transactions!D5:D304,B26,Transactions!C5:C304,"Receive"))</f>
        <v/>
      </c>
      <c r="F26" s="21" t="str">
        <f aca="false">IF(B26="","",SUMIFS(Transactions!F5:F304,Transactions!D5:D304,B26,Transactions!C5:C304,"Ship"))</f>
        <v/>
      </c>
      <c r="G26" s="21" t="str">
        <f aca="false">IF(B26="","",SUMIFS(Transactions!F5:F304,Transactions!D5:D304,B26,Transactions!C5:C304,"Return"))</f>
        <v/>
      </c>
      <c r="H26" s="21" t="str">
        <f aca="false">IF(B26="","",SUMIFS(Transactions!F5:F304,Transactions!D5:D304,B26,Transactions!C5:C304,"Scrap"))</f>
        <v/>
      </c>
      <c r="I26" s="22" t="str">
        <f aca="false">IF(B26="","",D26+E26-F26+G26-H26)</f>
        <v/>
      </c>
      <c r="J26" s="21" t="str">
        <f aca="false">IF(B26="","",Products!H26)</f>
        <v/>
      </c>
      <c r="K26" s="21" t="str">
        <f aca="false">IF(B26="","",IF(I26&lt;=0,"Out of Stock",IF(I26&lt;=J26,"Low","OK")))</f>
        <v/>
      </c>
      <c r="L26" s="18" t="str">
        <f aca="false">IF(B26="","",I26*Products!G26)</f>
        <v/>
      </c>
    </row>
    <row r="27" customFormat="false" ht="15" hidden="false" customHeight="false" outlineLevel="0" collapsed="false">
      <c r="B27" s="19" t="str">
        <f aca="false">IF(Products!B27="","",Products!B27)</f>
        <v/>
      </c>
      <c r="C27" s="12" t="str">
        <f aca="false">IF(B27="","",Products!C27)</f>
        <v/>
      </c>
      <c r="D27" s="3" t="n">
        <v>0</v>
      </c>
      <c r="E27" s="19" t="str">
        <f aca="false">IF(B27="","",SUMIFS(Transactions!F5:F304,Transactions!D5:D304,B27,Transactions!C5:C304,"Receive"))</f>
        <v/>
      </c>
      <c r="F27" s="19" t="str">
        <f aca="false">IF(B27="","",SUMIFS(Transactions!F5:F304,Transactions!D5:D304,B27,Transactions!C5:C304,"Ship"))</f>
        <v/>
      </c>
      <c r="G27" s="19" t="str">
        <f aca="false">IF(B27="","",SUMIFS(Transactions!F5:F304,Transactions!D5:D304,B27,Transactions!C5:C304,"Return"))</f>
        <v/>
      </c>
      <c r="H27" s="19" t="str">
        <f aca="false">IF(B27="","",SUMIFS(Transactions!F5:F304,Transactions!D5:D304,B27,Transactions!C5:C304,"Scrap"))</f>
        <v/>
      </c>
      <c r="I27" s="20" t="str">
        <f aca="false">IF(B27="","",D27+E27-F27+G27-H27)</f>
        <v/>
      </c>
      <c r="J27" s="19" t="str">
        <f aca="false">IF(B27="","",Products!H27)</f>
        <v/>
      </c>
      <c r="K27" s="19" t="str">
        <f aca="false">IF(B27="","",IF(I27&lt;=0,"Out of Stock",IF(I27&lt;=J27,"Low","OK")))</f>
        <v/>
      </c>
      <c r="L27" s="14" t="str">
        <f aca="false">IF(B27="","",I27*Products!G27)</f>
        <v/>
      </c>
    </row>
    <row r="28" customFormat="false" ht="15" hidden="false" customHeight="false" outlineLevel="0" collapsed="false">
      <c r="B28" s="21" t="str">
        <f aca="false">IF(Products!B28="","",Products!B28)</f>
        <v/>
      </c>
      <c r="C28" s="16" t="str">
        <f aca="false">IF(B28="","",Products!C28)</f>
        <v/>
      </c>
      <c r="D28" s="7" t="n">
        <v>0</v>
      </c>
      <c r="E28" s="21" t="str">
        <f aca="false">IF(B28="","",SUMIFS(Transactions!F5:F304,Transactions!D5:D304,B28,Transactions!C5:C304,"Receive"))</f>
        <v/>
      </c>
      <c r="F28" s="21" t="str">
        <f aca="false">IF(B28="","",SUMIFS(Transactions!F5:F304,Transactions!D5:D304,B28,Transactions!C5:C304,"Ship"))</f>
        <v/>
      </c>
      <c r="G28" s="21" t="str">
        <f aca="false">IF(B28="","",SUMIFS(Transactions!F5:F304,Transactions!D5:D304,B28,Transactions!C5:C304,"Return"))</f>
        <v/>
      </c>
      <c r="H28" s="21" t="str">
        <f aca="false">IF(B28="","",SUMIFS(Transactions!F5:F304,Transactions!D5:D304,B28,Transactions!C5:C304,"Scrap"))</f>
        <v/>
      </c>
      <c r="I28" s="22" t="str">
        <f aca="false">IF(B28="","",D28+E28-F28+G28-H28)</f>
        <v/>
      </c>
      <c r="J28" s="21" t="str">
        <f aca="false">IF(B28="","",Products!H28)</f>
        <v/>
      </c>
      <c r="K28" s="21" t="str">
        <f aca="false">IF(B28="","",IF(I28&lt;=0,"Out of Stock",IF(I28&lt;=J28,"Low","OK")))</f>
        <v/>
      </c>
      <c r="L28" s="18" t="str">
        <f aca="false">IF(B28="","",I28*Products!G28)</f>
        <v/>
      </c>
    </row>
    <row r="29" customFormat="false" ht="15" hidden="false" customHeight="false" outlineLevel="0" collapsed="false">
      <c r="B29" s="19" t="str">
        <f aca="false">IF(Products!B29="","",Products!B29)</f>
        <v/>
      </c>
      <c r="C29" s="12" t="str">
        <f aca="false">IF(B29="","",Products!C29)</f>
        <v/>
      </c>
      <c r="D29" s="3" t="n">
        <v>0</v>
      </c>
      <c r="E29" s="19" t="str">
        <f aca="false">IF(B29="","",SUMIFS(Transactions!F5:F304,Transactions!D5:D304,B29,Transactions!C5:C304,"Receive"))</f>
        <v/>
      </c>
      <c r="F29" s="19" t="str">
        <f aca="false">IF(B29="","",SUMIFS(Transactions!F5:F304,Transactions!D5:D304,B29,Transactions!C5:C304,"Ship"))</f>
        <v/>
      </c>
      <c r="G29" s="19" t="str">
        <f aca="false">IF(B29="","",SUMIFS(Transactions!F5:F304,Transactions!D5:D304,B29,Transactions!C5:C304,"Return"))</f>
        <v/>
      </c>
      <c r="H29" s="19" t="str">
        <f aca="false">IF(B29="","",SUMIFS(Transactions!F5:F304,Transactions!D5:D304,B29,Transactions!C5:C304,"Scrap"))</f>
        <v/>
      </c>
      <c r="I29" s="20" t="str">
        <f aca="false">IF(B29="","",D29+E29-F29+G29-H29)</f>
        <v/>
      </c>
      <c r="J29" s="19" t="str">
        <f aca="false">IF(B29="","",Products!H29)</f>
        <v/>
      </c>
      <c r="K29" s="19" t="str">
        <f aca="false">IF(B29="","",IF(I29&lt;=0,"Out of Stock",IF(I29&lt;=J29,"Low","OK")))</f>
        <v/>
      </c>
      <c r="L29" s="14" t="str">
        <f aca="false">IF(B29="","",I29*Products!G29)</f>
        <v/>
      </c>
    </row>
    <row r="30" customFormat="false" ht="15" hidden="false" customHeight="false" outlineLevel="0" collapsed="false">
      <c r="B30" s="21" t="str">
        <f aca="false">IF(Products!B30="","",Products!B30)</f>
        <v/>
      </c>
      <c r="C30" s="16" t="str">
        <f aca="false">IF(B30="","",Products!C30)</f>
        <v/>
      </c>
      <c r="D30" s="7" t="n">
        <v>0</v>
      </c>
      <c r="E30" s="21" t="str">
        <f aca="false">IF(B30="","",SUMIFS(Transactions!F5:F304,Transactions!D5:D304,B30,Transactions!C5:C304,"Receive"))</f>
        <v/>
      </c>
      <c r="F30" s="21" t="str">
        <f aca="false">IF(B30="","",SUMIFS(Transactions!F5:F304,Transactions!D5:D304,B30,Transactions!C5:C304,"Ship"))</f>
        <v/>
      </c>
      <c r="G30" s="21" t="str">
        <f aca="false">IF(B30="","",SUMIFS(Transactions!F5:F304,Transactions!D5:D304,B30,Transactions!C5:C304,"Return"))</f>
        <v/>
      </c>
      <c r="H30" s="21" t="str">
        <f aca="false">IF(B30="","",SUMIFS(Transactions!F5:F304,Transactions!D5:D304,B30,Transactions!C5:C304,"Scrap"))</f>
        <v/>
      </c>
      <c r="I30" s="22" t="str">
        <f aca="false">IF(B30="","",D30+E30-F30+G30-H30)</f>
        <v/>
      </c>
      <c r="J30" s="21" t="str">
        <f aca="false">IF(B30="","",Products!H30)</f>
        <v/>
      </c>
      <c r="K30" s="21" t="str">
        <f aca="false">IF(B30="","",IF(I30&lt;=0,"Out of Stock",IF(I30&lt;=J30,"Low","OK")))</f>
        <v/>
      </c>
      <c r="L30" s="18" t="str">
        <f aca="false">IF(B30="","",I30*Products!G30)</f>
        <v/>
      </c>
    </row>
    <row r="31" customFormat="false" ht="15" hidden="false" customHeight="false" outlineLevel="0" collapsed="false">
      <c r="B31" s="19" t="str">
        <f aca="false">IF(Products!B31="","",Products!B31)</f>
        <v/>
      </c>
      <c r="C31" s="12" t="str">
        <f aca="false">IF(B31="","",Products!C31)</f>
        <v/>
      </c>
      <c r="D31" s="3" t="n">
        <v>0</v>
      </c>
      <c r="E31" s="19" t="str">
        <f aca="false">IF(B31="","",SUMIFS(Transactions!F5:F304,Transactions!D5:D304,B31,Transactions!C5:C304,"Receive"))</f>
        <v/>
      </c>
      <c r="F31" s="19" t="str">
        <f aca="false">IF(B31="","",SUMIFS(Transactions!F5:F304,Transactions!D5:D304,B31,Transactions!C5:C304,"Ship"))</f>
        <v/>
      </c>
      <c r="G31" s="19" t="str">
        <f aca="false">IF(B31="","",SUMIFS(Transactions!F5:F304,Transactions!D5:D304,B31,Transactions!C5:C304,"Return"))</f>
        <v/>
      </c>
      <c r="H31" s="19" t="str">
        <f aca="false">IF(B31="","",SUMIFS(Transactions!F5:F304,Transactions!D5:D304,B31,Transactions!C5:C304,"Scrap"))</f>
        <v/>
      </c>
      <c r="I31" s="20" t="str">
        <f aca="false">IF(B31="","",D31+E31-F31+G31-H31)</f>
        <v/>
      </c>
      <c r="J31" s="19" t="str">
        <f aca="false">IF(B31="","",Products!H31)</f>
        <v/>
      </c>
      <c r="K31" s="19" t="str">
        <f aca="false">IF(B31="","",IF(I31&lt;=0,"Out of Stock",IF(I31&lt;=J31,"Low","OK")))</f>
        <v/>
      </c>
      <c r="L31" s="14" t="str">
        <f aca="false">IF(B31="","",I31*Products!G31)</f>
        <v/>
      </c>
    </row>
    <row r="32" customFormat="false" ht="15" hidden="false" customHeight="false" outlineLevel="0" collapsed="false">
      <c r="B32" s="21" t="str">
        <f aca="false">IF(Products!B32="","",Products!B32)</f>
        <v/>
      </c>
      <c r="C32" s="16" t="str">
        <f aca="false">IF(B32="","",Products!C32)</f>
        <v/>
      </c>
      <c r="D32" s="7" t="n">
        <v>0</v>
      </c>
      <c r="E32" s="21" t="str">
        <f aca="false">IF(B32="","",SUMIFS(Transactions!F5:F304,Transactions!D5:D304,B32,Transactions!C5:C304,"Receive"))</f>
        <v/>
      </c>
      <c r="F32" s="21" t="str">
        <f aca="false">IF(B32="","",SUMIFS(Transactions!F5:F304,Transactions!D5:D304,B32,Transactions!C5:C304,"Ship"))</f>
        <v/>
      </c>
      <c r="G32" s="21" t="str">
        <f aca="false">IF(B32="","",SUMIFS(Transactions!F5:F304,Transactions!D5:D304,B32,Transactions!C5:C304,"Return"))</f>
        <v/>
      </c>
      <c r="H32" s="21" t="str">
        <f aca="false">IF(B32="","",SUMIFS(Transactions!F5:F304,Transactions!D5:D304,B32,Transactions!C5:C304,"Scrap"))</f>
        <v/>
      </c>
      <c r="I32" s="22" t="str">
        <f aca="false">IF(B32="","",D32+E32-F32+G32-H32)</f>
        <v/>
      </c>
      <c r="J32" s="21" t="str">
        <f aca="false">IF(B32="","",Products!H32)</f>
        <v/>
      </c>
      <c r="K32" s="21" t="str">
        <f aca="false">IF(B32="","",IF(I32&lt;=0,"Out of Stock",IF(I32&lt;=J32,"Low","OK")))</f>
        <v/>
      </c>
      <c r="L32" s="18" t="str">
        <f aca="false">IF(B32="","",I32*Products!G32)</f>
        <v/>
      </c>
    </row>
    <row r="33" customFormat="false" ht="15" hidden="false" customHeight="false" outlineLevel="0" collapsed="false">
      <c r="B33" s="19" t="str">
        <f aca="false">IF(Products!B33="","",Products!B33)</f>
        <v/>
      </c>
      <c r="C33" s="12" t="str">
        <f aca="false">IF(B33="","",Products!C33)</f>
        <v/>
      </c>
      <c r="D33" s="3" t="n">
        <v>0</v>
      </c>
      <c r="E33" s="19" t="str">
        <f aca="false">IF(B33="","",SUMIFS(Transactions!F5:F304,Transactions!D5:D304,B33,Transactions!C5:C304,"Receive"))</f>
        <v/>
      </c>
      <c r="F33" s="19" t="str">
        <f aca="false">IF(B33="","",SUMIFS(Transactions!F5:F304,Transactions!D5:D304,B33,Transactions!C5:C304,"Ship"))</f>
        <v/>
      </c>
      <c r="G33" s="19" t="str">
        <f aca="false">IF(B33="","",SUMIFS(Transactions!F5:F304,Transactions!D5:D304,B33,Transactions!C5:C304,"Return"))</f>
        <v/>
      </c>
      <c r="H33" s="19" t="str">
        <f aca="false">IF(B33="","",SUMIFS(Transactions!F5:F304,Transactions!D5:D304,B33,Transactions!C5:C304,"Scrap"))</f>
        <v/>
      </c>
      <c r="I33" s="20" t="str">
        <f aca="false">IF(B33="","",D33+E33-F33+G33-H33)</f>
        <v/>
      </c>
      <c r="J33" s="19" t="str">
        <f aca="false">IF(B33="","",Products!H33)</f>
        <v/>
      </c>
      <c r="K33" s="19" t="str">
        <f aca="false">IF(B33="","",IF(I33&lt;=0,"Out of Stock",IF(I33&lt;=J33,"Low","OK")))</f>
        <v/>
      </c>
      <c r="L33" s="14" t="str">
        <f aca="false">IF(B33="","",I33*Products!G33)</f>
        <v/>
      </c>
    </row>
    <row r="34" customFormat="false" ht="15" hidden="false" customHeight="false" outlineLevel="0" collapsed="false">
      <c r="B34" s="21" t="str">
        <f aca="false">IF(Products!B34="","",Products!B34)</f>
        <v/>
      </c>
      <c r="C34" s="16" t="str">
        <f aca="false">IF(B34="","",Products!C34)</f>
        <v/>
      </c>
      <c r="D34" s="7" t="n">
        <v>0</v>
      </c>
      <c r="E34" s="21" t="str">
        <f aca="false">IF(B34="","",SUMIFS(Transactions!F5:F304,Transactions!D5:D304,B34,Transactions!C5:C304,"Receive"))</f>
        <v/>
      </c>
      <c r="F34" s="21" t="str">
        <f aca="false">IF(B34="","",SUMIFS(Transactions!F5:F304,Transactions!D5:D304,B34,Transactions!C5:C304,"Ship"))</f>
        <v/>
      </c>
      <c r="G34" s="21" t="str">
        <f aca="false">IF(B34="","",SUMIFS(Transactions!F5:F304,Transactions!D5:D304,B34,Transactions!C5:C304,"Return"))</f>
        <v/>
      </c>
      <c r="H34" s="21" t="str">
        <f aca="false">IF(B34="","",SUMIFS(Transactions!F5:F304,Transactions!D5:D304,B34,Transactions!C5:C304,"Scrap"))</f>
        <v/>
      </c>
      <c r="I34" s="22" t="str">
        <f aca="false">IF(B34="","",D34+E34-F34+G34-H34)</f>
        <v/>
      </c>
      <c r="J34" s="21" t="str">
        <f aca="false">IF(B34="","",Products!H34)</f>
        <v/>
      </c>
      <c r="K34" s="21" t="str">
        <f aca="false">IF(B34="","",IF(I34&lt;=0,"Out of Stock",IF(I34&lt;=J34,"Low","OK")))</f>
        <v/>
      </c>
      <c r="L34" s="18" t="str">
        <f aca="false">IF(B34="","",I34*Products!G34)</f>
        <v/>
      </c>
    </row>
    <row r="35" customFormat="false" ht="15" hidden="false" customHeight="false" outlineLevel="0" collapsed="false">
      <c r="B35" s="19" t="str">
        <f aca="false">IF(Products!B35="","",Products!B35)</f>
        <v/>
      </c>
      <c r="C35" s="12" t="str">
        <f aca="false">IF(B35="","",Products!C35)</f>
        <v/>
      </c>
      <c r="D35" s="3" t="n">
        <v>0</v>
      </c>
      <c r="E35" s="19" t="str">
        <f aca="false">IF(B35="","",SUMIFS(Transactions!F5:F304,Transactions!D5:D304,B35,Transactions!C5:C304,"Receive"))</f>
        <v/>
      </c>
      <c r="F35" s="19" t="str">
        <f aca="false">IF(B35="","",SUMIFS(Transactions!F5:F304,Transactions!D5:D304,B35,Transactions!C5:C304,"Ship"))</f>
        <v/>
      </c>
      <c r="G35" s="19" t="str">
        <f aca="false">IF(B35="","",SUMIFS(Transactions!F5:F304,Transactions!D5:D304,B35,Transactions!C5:C304,"Return"))</f>
        <v/>
      </c>
      <c r="H35" s="19" t="str">
        <f aca="false">IF(B35="","",SUMIFS(Transactions!F5:F304,Transactions!D5:D304,B35,Transactions!C5:C304,"Scrap"))</f>
        <v/>
      </c>
      <c r="I35" s="20" t="str">
        <f aca="false">IF(B35="","",D35+E35-F35+G35-H35)</f>
        <v/>
      </c>
      <c r="J35" s="19" t="str">
        <f aca="false">IF(B35="","",Products!H35)</f>
        <v/>
      </c>
      <c r="K35" s="19" t="str">
        <f aca="false">IF(B35="","",IF(I35&lt;=0,"Out of Stock",IF(I35&lt;=J35,"Low","OK")))</f>
        <v/>
      </c>
      <c r="L35" s="14" t="str">
        <f aca="false">IF(B35="","",I35*Products!G35)</f>
        <v/>
      </c>
    </row>
    <row r="36" customFormat="false" ht="15" hidden="false" customHeight="false" outlineLevel="0" collapsed="false">
      <c r="B36" s="21" t="str">
        <f aca="false">IF(Products!B36="","",Products!B36)</f>
        <v/>
      </c>
      <c r="C36" s="16" t="str">
        <f aca="false">IF(B36="","",Products!C36)</f>
        <v/>
      </c>
      <c r="D36" s="7" t="n">
        <v>0</v>
      </c>
      <c r="E36" s="21" t="str">
        <f aca="false">IF(B36="","",SUMIFS(Transactions!F5:F304,Transactions!D5:D304,B36,Transactions!C5:C304,"Receive"))</f>
        <v/>
      </c>
      <c r="F36" s="21" t="str">
        <f aca="false">IF(B36="","",SUMIFS(Transactions!F5:F304,Transactions!D5:D304,B36,Transactions!C5:C304,"Ship"))</f>
        <v/>
      </c>
      <c r="G36" s="21" t="str">
        <f aca="false">IF(B36="","",SUMIFS(Transactions!F5:F304,Transactions!D5:D304,B36,Transactions!C5:C304,"Return"))</f>
        <v/>
      </c>
      <c r="H36" s="21" t="str">
        <f aca="false">IF(B36="","",SUMIFS(Transactions!F5:F304,Transactions!D5:D304,B36,Transactions!C5:C304,"Scrap"))</f>
        <v/>
      </c>
      <c r="I36" s="22" t="str">
        <f aca="false">IF(B36="","",D36+E36-F36+G36-H36)</f>
        <v/>
      </c>
      <c r="J36" s="21" t="str">
        <f aca="false">IF(B36="","",Products!H36)</f>
        <v/>
      </c>
      <c r="K36" s="21" t="str">
        <f aca="false">IF(B36="","",IF(I36&lt;=0,"Out of Stock",IF(I36&lt;=J36,"Low","OK")))</f>
        <v/>
      </c>
      <c r="L36" s="18" t="str">
        <f aca="false">IF(B36="","",I36*Products!G36)</f>
        <v/>
      </c>
    </row>
    <row r="37" customFormat="false" ht="15" hidden="false" customHeight="false" outlineLevel="0" collapsed="false">
      <c r="B37" s="19" t="str">
        <f aca="false">IF(Products!B37="","",Products!B37)</f>
        <v/>
      </c>
      <c r="C37" s="12" t="str">
        <f aca="false">IF(B37="","",Products!C37)</f>
        <v/>
      </c>
      <c r="D37" s="3" t="n">
        <v>0</v>
      </c>
      <c r="E37" s="19" t="str">
        <f aca="false">IF(B37="","",SUMIFS(Transactions!F5:F304,Transactions!D5:D304,B37,Transactions!C5:C304,"Receive"))</f>
        <v/>
      </c>
      <c r="F37" s="19" t="str">
        <f aca="false">IF(B37="","",SUMIFS(Transactions!F5:F304,Transactions!D5:D304,B37,Transactions!C5:C304,"Ship"))</f>
        <v/>
      </c>
      <c r="G37" s="19" t="str">
        <f aca="false">IF(B37="","",SUMIFS(Transactions!F5:F304,Transactions!D5:D304,B37,Transactions!C5:C304,"Return"))</f>
        <v/>
      </c>
      <c r="H37" s="19" t="str">
        <f aca="false">IF(B37="","",SUMIFS(Transactions!F5:F304,Transactions!D5:D304,B37,Transactions!C5:C304,"Scrap"))</f>
        <v/>
      </c>
      <c r="I37" s="20" t="str">
        <f aca="false">IF(B37="","",D37+E37-F37+G37-H37)</f>
        <v/>
      </c>
      <c r="J37" s="19" t="str">
        <f aca="false">IF(B37="","",Products!H37)</f>
        <v/>
      </c>
      <c r="K37" s="19" t="str">
        <f aca="false">IF(B37="","",IF(I37&lt;=0,"Out of Stock",IF(I37&lt;=J37,"Low","OK")))</f>
        <v/>
      </c>
      <c r="L37" s="14" t="str">
        <f aca="false">IF(B37="","",I37*Products!G37)</f>
        <v/>
      </c>
    </row>
    <row r="38" customFormat="false" ht="15" hidden="false" customHeight="false" outlineLevel="0" collapsed="false">
      <c r="B38" s="21" t="str">
        <f aca="false">IF(Products!B38="","",Products!B38)</f>
        <v/>
      </c>
      <c r="C38" s="16" t="str">
        <f aca="false">IF(B38="","",Products!C38)</f>
        <v/>
      </c>
      <c r="D38" s="7" t="n">
        <v>0</v>
      </c>
      <c r="E38" s="21" t="str">
        <f aca="false">IF(B38="","",SUMIFS(Transactions!F5:F304,Transactions!D5:D304,B38,Transactions!C5:C304,"Receive"))</f>
        <v/>
      </c>
      <c r="F38" s="21" t="str">
        <f aca="false">IF(B38="","",SUMIFS(Transactions!F5:F304,Transactions!D5:D304,B38,Transactions!C5:C304,"Ship"))</f>
        <v/>
      </c>
      <c r="G38" s="21" t="str">
        <f aca="false">IF(B38="","",SUMIFS(Transactions!F5:F304,Transactions!D5:D304,B38,Transactions!C5:C304,"Return"))</f>
        <v/>
      </c>
      <c r="H38" s="21" t="str">
        <f aca="false">IF(B38="","",SUMIFS(Transactions!F5:F304,Transactions!D5:D304,B38,Transactions!C5:C304,"Scrap"))</f>
        <v/>
      </c>
      <c r="I38" s="22" t="str">
        <f aca="false">IF(B38="","",D38+E38-F38+G38-H38)</f>
        <v/>
      </c>
      <c r="J38" s="21" t="str">
        <f aca="false">IF(B38="","",Products!H38)</f>
        <v/>
      </c>
      <c r="K38" s="21" t="str">
        <f aca="false">IF(B38="","",IF(I38&lt;=0,"Out of Stock",IF(I38&lt;=J38,"Low","OK")))</f>
        <v/>
      </c>
      <c r="L38" s="18" t="str">
        <f aca="false">IF(B38="","",I38*Products!G38)</f>
        <v/>
      </c>
    </row>
    <row r="39" customFormat="false" ht="15" hidden="false" customHeight="false" outlineLevel="0" collapsed="false">
      <c r="B39" s="19" t="str">
        <f aca="false">IF(Products!B39="","",Products!B39)</f>
        <v/>
      </c>
      <c r="C39" s="12" t="str">
        <f aca="false">IF(B39="","",Products!C39)</f>
        <v/>
      </c>
      <c r="D39" s="3" t="n">
        <v>0</v>
      </c>
      <c r="E39" s="19" t="str">
        <f aca="false">IF(B39="","",SUMIFS(Transactions!F5:F304,Transactions!D5:D304,B39,Transactions!C5:C304,"Receive"))</f>
        <v/>
      </c>
      <c r="F39" s="19" t="str">
        <f aca="false">IF(B39="","",SUMIFS(Transactions!F5:F304,Transactions!D5:D304,B39,Transactions!C5:C304,"Ship"))</f>
        <v/>
      </c>
      <c r="G39" s="19" t="str">
        <f aca="false">IF(B39="","",SUMIFS(Transactions!F5:F304,Transactions!D5:D304,B39,Transactions!C5:C304,"Return"))</f>
        <v/>
      </c>
      <c r="H39" s="19" t="str">
        <f aca="false">IF(B39="","",SUMIFS(Transactions!F5:F304,Transactions!D5:D304,B39,Transactions!C5:C304,"Scrap"))</f>
        <v/>
      </c>
      <c r="I39" s="20" t="str">
        <f aca="false">IF(B39="","",D39+E39-F39+G39-H39)</f>
        <v/>
      </c>
      <c r="J39" s="19" t="str">
        <f aca="false">IF(B39="","",Products!H39)</f>
        <v/>
      </c>
      <c r="K39" s="19" t="str">
        <f aca="false">IF(B39="","",IF(I39&lt;=0,"Out of Stock",IF(I39&lt;=J39,"Low","OK")))</f>
        <v/>
      </c>
      <c r="L39" s="14" t="str">
        <f aca="false">IF(B39="","",I39*Products!G39)</f>
        <v/>
      </c>
    </row>
    <row r="40" customFormat="false" ht="15" hidden="false" customHeight="false" outlineLevel="0" collapsed="false">
      <c r="B40" s="21" t="str">
        <f aca="false">IF(Products!B40="","",Products!B40)</f>
        <v/>
      </c>
      <c r="C40" s="16" t="str">
        <f aca="false">IF(B40="","",Products!C40)</f>
        <v/>
      </c>
      <c r="D40" s="7" t="n">
        <v>0</v>
      </c>
      <c r="E40" s="21" t="str">
        <f aca="false">IF(B40="","",SUMIFS(Transactions!F5:F304,Transactions!D5:D304,B40,Transactions!C5:C304,"Receive"))</f>
        <v/>
      </c>
      <c r="F40" s="21" t="str">
        <f aca="false">IF(B40="","",SUMIFS(Transactions!F5:F304,Transactions!D5:D304,B40,Transactions!C5:C304,"Ship"))</f>
        <v/>
      </c>
      <c r="G40" s="21" t="str">
        <f aca="false">IF(B40="","",SUMIFS(Transactions!F5:F304,Transactions!D5:D304,B40,Transactions!C5:C304,"Return"))</f>
        <v/>
      </c>
      <c r="H40" s="21" t="str">
        <f aca="false">IF(B40="","",SUMIFS(Transactions!F5:F304,Transactions!D5:D304,B40,Transactions!C5:C304,"Scrap"))</f>
        <v/>
      </c>
      <c r="I40" s="22" t="str">
        <f aca="false">IF(B40="","",D40+E40-F40+G40-H40)</f>
        <v/>
      </c>
      <c r="J40" s="21" t="str">
        <f aca="false">IF(B40="","",Products!H40)</f>
        <v/>
      </c>
      <c r="K40" s="21" t="str">
        <f aca="false">IF(B40="","",IF(I40&lt;=0,"Out of Stock",IF(I40&lt;=J40,"Low","OK")))</f>
        <v/>
      </c>
      <c r="L40" s="18" t="str">
        <f aca="false">IF(B40="","",I40*Products!G40)</f>
        <v/>
      </c>
    </row>
    <row r="41" customFormat="false" ht="15" hidden="false" customHeight="false" outlineLevel="0" collapsed="false">
      <c r="B41" s="19" t="str">
        <f aca="false">IF(Products!B41="","",Products!B41)</f>
        <v/>
      </c>
      <c r="C41" s="12" t="str">
        <f aca="false">IF(B41="","",Products!C41)</f>
        <v/>
      </c>
      <c r="D41" s="3" t="n">
        <v>0</v>
      </c>
      <c r="E41" s="19" t="str">
        <f aca="false">IF(B41="","",SUMIFS(Transactions!F5:F304,Transactions!D5:D304,B41,Transactions!C5:C304,"Receive"))</f>
        <v/>
      </c>
      <c r="F41" s="19" t="str">
        <f aca="false">IF(B41="","",SUMIFS(Transactions!F5:F304,Transactions!D5:D304,B41,Transactions!C5:C304,"Ship"))</f>
        <v/>
      </c>
      <c r="G41" s="19" t="str">
        <f aca="false">IF(B41="","",SUMIFS(Transactions!F5:F304,Transactions!D5:D304,B41,Transactions!C5:C304,"Return"))</f>
        <v/>
      </c>
      <c r="H41" s="19" t="str">
        <f aca="false">IF(B41="","",SUMIFS(Transactions!F5:F304,Transactions!D5:D304,B41,Transactions!C5:C304,"Scrap"))</f>
        <v/>
      </c>
      <c r="I41" s="20" t="str">
        <f aca="false">IF(B41="","",D41+E41-F41+G41-H41)</f>
        <v/>
      </c>
      <c r="J41" s="19" t="str">
        <f aca="false">IF(B41="","",Products!H41)</f>
        <v/>
      </c>
      <c r="K41" s="19" t="str">
        <f aca="false">IF(B41="","",IF(I41&lt;=0,"Out of Stock",IF(I41&lt;=J41,"Low","OK")))</f>
        <v/>
      </c>
      <c r="L41" s="14" t="str">
        <f aca="false">IF(B41="","",I41*Products!G41)</f>
        <v/>
      </c>
    </row>
    <row r="42" customFormat="false" ht="15" hidden="false" customHeight="false" outlineLevel="0" collapsed="false">
      <c r="B42" s="21" t="str">
        <f aca="false">IF(Products!B42="","",Products!B42)</f>
        <v/>
      </c>
      <c r="C42" s="16" t="str">
        <f aca="false">IF(B42="","",Products!C42)</f>
        <v/>
      </c>
      <c r="D42" s="7" t="n">
        <v>0</v>
      </c>
      <c r="E42" s="21" t="str">
        <f aca="false">IF(B42="","",SUMIFS(Transactions!F5:F304,Transactions!D5:D304,B42,Transactions!C5:C304,"Receive"))</f>
        <v/>
      </c>
      <c r="F42" s="21" t="str">
        <f aca="false">IF(B42="","",SUMIFS(Transactions!F5:F304,Transactions!D5:D304,B42,Transactions!C5:C304,"Ship"))</f>
        <v/>
      </c>
      <c r="G42" s="21" t="str">
        <f aca="false">IF(B42="","",SUMIFS(Transactions!F5:F304,Transactions!D5:D304,B42,Transactions!C5:C304,"Return"))</f>
        <v/>
      </c>
      <c r="H42" s="21" t="str">
        <f aca="false">IF(B42="","",SUMIFS(Transactions!F5:F304,Transactions!D5:D304,B42,Transactions!C5:C304,"Scrap"))</f>
        <v/>
      </c>
      <c r="I42" s="22" t="str">
        <f aca="false">IF(B42="","",D42+E42-F42+G42-H42)</f>
        <v/>
      </c>
      <c r="J42" s="21" t="str">
        <f aca="false">IF(B42="","",Products!H42)</f>
        <v/>
      </c>
      <c r="K42" s="21" t="str">
        <f aca="false">IF(B42="","",IF(I42&lt;=0,"Out of Stock",IF(I42&lt;=J42,"Low","OK")))</f>
        <v/>
      </c>
      <c r="L42" s="18" t="str">
        <f aca="false">IF(B42="","",I42*Products!G42)</f>
        <v/>
      </c>
    </row>
    <row r="43" customFormat="false" ht="15" hidden="false" customHeight="false" outlineLevel="0" collapsed="false">
      <c r="B43" s="19" t="str">
        <f aca="false">IF(Products!B43="","",Products!B43)</f>
        <v/>
      </c>
      <c r="C43" s="12" t="str">
        <f aca="false">IF(B43="","",Products!C43)</f>
        <v/>
      </c>
      <c r="D43" s="3" t="n">
        <v>0</v>
      </c>
      <c r="E43" s="19" t="str">
        <f aca="false">IF(B43="","",SUMIFS(Transactions!F5:F304,Transactions!D5:D304,B43,Transactions!C5:C304,"Receive"))</f>
        <v/>
      </c>
      <c r="F43" s="19" t="str">
        <f aca="false">IF(B43="","",SUMIFS(Transactions!F5:F304,Transactions!D5:D304,B43,Transactions!C5:C304,"Ship"))</f>
        <v/>
      </c>
      <c r="G43" s="19" t="str">
        <f aca="false">IF(B43="","",SUMIFS(Transactions!F5:F304,Transactions!D5:D304,B43,Transactions!C5:C304,"Return"))</f>
        <v/>
      </c>
      <c r="H43" s="19" t="str">
        <f aca="false">IF(B43="","",SUMIFS(Transactions!F5:F304,Transactions!D5:D304,B43,Transactions!C5:C304,"Scrap"))</f>
        <v/>
      </c>
      <c r="I43" s="20" t="str">
        <f aca="false">IF(B43="","",D43+E43-F43+G43-H43)</f>
        <v/>
      </c>
      <c r="J43" s="19" t="str">
        <f aca="false">IF(B43="","",Products!H43)</f>
        <v/>
      </c>
      <c r="K43" s="19" t="str">
        <f aca="false">IF(B43="","",IF(I43&lt;=0,"Out of Stock",IF(I43&lt;=J43,"Low","OK")))</f>
        <v/>
      </c>
      <c r="L43" s="14" t="str">
        <f aca="false">IF(B43="","",I43*Products!G43)</f>
        <v/>
      </c>
    </row>
    <row r="44" customFormat="false" ht="15" hidden="false" customHeight="false" outlineLevel="0" collapsed="false">
      <c r="B44" s="21" t="str">
        <f aca="false">IF(Products!B44="","",Products!B44)</f>
        <v/>
      </c>
      <c r="C44" s="16" t="str">
        <f aca="false">IF(B44="","",Products!C44)</f>
        <v/>
      </c>
      <c r="D44" s="7" t="n">
        <v>0</v>
      </c>
      <c r="E44" s="21" t="str">
        <f aca="false">IF(B44="","",SUMIFS(Transactions!F5:F304,Transactions!D5:D304,B44,Transactions!C5:C304,"Receive"))</f>
        <v/>
      </c>
      <c r="F44" s="21" t="str">
        <f aca="false">IF(B44="","",SUMIFS(Transactions!F5:F304,Transactions!D5:D304,B44,Transactions!C5:C304,"Ship"))</f>
        <v/>
      </c>
      <c r="G44" s="21" t="str">
        <f aca="false">IF(B44="","",SUMIFS(Transactions!F5:F304,Transactions!D5:D304,B44,Transactions!C5:C304,"Return"))</f>
        <v/>
      </c>
      <c r="H44" s="21" t="str">
        <f aca="false">IF(B44="","",SUMIFS(Transactions!F5:F304,Transactions!D5:D304,B44,Transactions!C5:C304,"Scrap"))</f>
        <v/>
      </c>
      <c r="I44" s="22" t="str">
        <f aca="false">IF(B44="","",D44+E44-F44+G44-H44)</f>
        <v/>
      </c>
      <c r="J44" s="21" t="str">
        <f aca="false">IF(B44="","",Products!H44)</f>
        <v/>
      </c>
      <c r="K44" s="21" t="str">
        <f aca="false">IF(B44="","",IF(I44&lt;=0,"Out of Stock",IF(I44&lt;=J44,"Low","OK")))</f>
        <v/>
      </c>
      <c r="L44" s="18" t="str">
        <f aca="false">IF(B44="","",I44*Products!G44)</f>
        <v/>
      </c>
    </row>
    <row r="45" customFormat="false" ht="15" hidden="false" customHeight="false" outlineLevel="0" collapsed="false">
      <c r="B45" s="19" t="str">
        <f aca="false">IF(Products!B45="","",Products!B45)</f>
        <v/>
      </c>
      <c r="C45" s="12" t="str">
        <f aca="false">IF(B45="","",Products!C45)</f>
        <v/>
      </c>
      <c r="D45" s="3" t="n">
        <v>0</v>
      </c>
      <c r="E45" s="19" t="str">
        <f aca="false">IF(B45="","",SUMIFS(Transactions!F5:F304,Transactions!D5:D304,B45,Transactions!C5:C304,"Receive"))</f>
        <v/>
      </c>
      <c r="F45" s="19" t="str">
        <f aca="false">IF(B45="","",SUMIFS(Transactions!F5:F304,Transactions!D5:D304,B45,Transactions!C5:C304,"Ship"))</f>
        <v/>
      </c>
      <c r="G45" s="19" t="str">
        <f aca="false">IF(B45="","",SUMIFS(Transactions!F5:F304,Transactions!D5:D304,B45,Transactions!C5:C304,"Return"))</f>
        <v/>
      </c>
      <c r="H45" s="19" t="str">
        <f aca="false">IF(B45="","",SUMIFS(Transactions!F5:F304,Transactions!D5:D304,B45,Transactions!C5:C304,"Scrap"))</f>
        <v/>
      </c>
      <c r="I45" s="20" t="str">
        <f aca="false">IF(B45="","",D45+E45-F45+G45-H45)</f>
        <v/>
      </c>
      <c r="J45" s="19" t="str">
        <f aca="false">IF(B45="","",Products!H45)</f>
        <v/>
      </c>
      <c r="K45" s="19" t="str">
        <f aca="false">IF(B45="","",IF(I45&lt;=0,"Out of Stock",IF(I45&lt;=J45,"Low","OK")))</f>
        <v/>
      </c>
      <c r="L45" s="14" t="str">
        <f aca="false">IF(B45="","",I45*Products!G45)</f>
        <v/>
      </c>
    </row>
    <row r="46" customFormat="false" ht="15" hidden="false" customHeight="false" outlineLevel="0" collapsed="false">
      <c r="B46" s="21" t="str">
        <f aca="false">IF(Products!B46="","",Products!B46)</f>
        <v/>
      </c>
      <c r="C46" s="16" t="str">
        <f aca="false">IF(B46="","",Products!C46)</f>
        <v/>
      </c>
      <c r="D46" s="7" t="n">
        <v>0</v>
      </c>
      <c r="E46" s="21" t="str">
        <f aca="false">IF(B46="","",SUMIFS(Transactions!F5:F304,Transactions!D5:D304,B46,Transactions!C5:C304,"Receive"))</f>
        <v/>
      </c>
      <c r="F46" s="21" t="str">
        <f aca="false">IF(B46="","",SUMIFS(Transactions!F5:F304,Transactions!D5:D304,B46,Transactions!C5:C304,"Ship"))</f>
        <v/>
      </c>
      <c r="G46" s="21" t="str">
        <f aca="false">IF(B46="","",SUMIFS(Transactions!F5:F304,Transactions!D5:D304,B46,Transactions!C5:C304,"Return"))</f>
        <v/>
      </c>
      <c r="H46" s="21" t="str">
        <f aca="false">IF(B46="","",SUMIFS(Transactions!F5:F304,Transactions!D5:D304,B46,Transactions!C5:C304,"Scrap"))</f>
        <v/>
      </c>
      <c r="I46" s="22" t="str">
        <f aca="false">IF(B46="","",D46+E46-F46+G46-H46)</f>
        <v/>
      </c>
      <c r="J46" s="21" t="str">
        <f aca="false">IF(B46="","",Products!H46)</f>
        <v/>
      </c>
      <c r="K46" s="21" t="str">
        <f aca="false">IF(B46="","",IF(I46&lt;=0,"Out of Stock",IF(I46&lt;=J46,"Low","OK")))</f>
        <v/>
      </c>
      <c r="L46" s="18" t="str">
        <f aca="false">IF(B46="","",I46*Products!G46)</f>
        <v/>
      </c>
    </row>
    <row r="47" customFormat="false" ht="15" hidden="false" customHeight="false" outlineLevel="0" collapsed="false">
      <c r="B47" s="19" t="str">
        <f aca="false">IF(Products!B47="","",Products!B47)</f>
        <v/>
      </c>
      <c r="C47" s="12" t="str">
        <f aca="false">IF(B47="","",Products!C47)</f>
        <v/>
      </c>
      <c r="D47" s="3" t="n">
        <v>0</v>
      </c>
      <c r="E47" s="19" t="str">
        <f aca="false">IF(B47="","",SUMIFS(Transactions!F5:F304,Transactions!D5:D304,B47,Transactions!C5:C304,"Receive"))</f>
        <v/>
      </c>
      <c r="F47" s="19" t="str">
        <f aca="false">IF(B47="","",SUMIFS(Transactions!F5:F304,Transactions!D5:D304,B47,Transactions!C5:C304,"Ship"))</f>
        <v/>
      </c>
      <c r="G47" s="19" t="str">
        <f aca="false">IF(B47="","",SUMIFS(Transactions!F5:F304,Transactions!D5:D304,B47,Transactions!C5:C304,"Return"))</f>
        <v/>
      </c>
      <c r="H47" s="19" t="str">
        <f aca="false">IF(B47="","",SUMIFS(Transactions!F5:F304,Transactions!D5:D304,B47,Transactions!C5:C304,"Scrap"))</f>
        <v/>
      </c>
      <c r="I47" s="20" t="str">
        <f aca="false">IF(B47="","",D47+E47-F47+G47-H47)</f>
        <v/>
      </c>
      <c r="J47" s="19" t="str">
        <f aca="false">IF(B47="","",Products!H47)</f>
        <v/>
      </c>
      <c r="K47" s="19" t="str">
        <f aca="false">IF(B47="","",IF(I47&lt;=0,"Out of Stock",IF(I47&lt;=J47,"Low","OK")))</f>
        <v/>
      </c>
      <c r="L47" s="14" t="str">
        <f aca="false">IF(B47="","",I47*Products!G47)</f>
        <v/>
      </c>
    </row>
    <row r="48" customFormat="false" ht="15" hidden="false" customHeight="false" outlineLevel="0" collapsed="false">
      <c r="B48" s="21" t="str">
        <f aca="false">IF(Products!B48="","",Products!B48)</f>
        <v/>
      </c>
      <c r="C48" s="16" t="str">
        <f aca="false">IF(B48="","",Products!C48)</f>
        <v/>
      </c>
      <c r="D48" s="7" t="n">
        <v>0</v>
      </c>
      <c r="E48" s="21" t="str">
        <f aca="false">IF(B48="","",SUMIFS(Transactions!F5:F304,Transactions!D5:D304,B48,Transactions!C5:C304,"Receive"))</f>
        <v/>
      </c>
      <c r="F48" s="21" t="str">
        <f aca="false">IF(B48="","",SUMIFS(Transactions!F5:F304,Transactions!D5:D304,B48,Transactions!C5:C304,"Ship"))</f>
        <v/>
      </c>
      <c r="G48" s="21" t="str">
        <f aca="false">IF(B48="","",SUMIFS(Transactions!F5:F304,Transactions!D5:D304,B48,Transactions!C5:C304,"Return"))</f>
        <v/>
      </c>
      <c r="H48" s="21" t="str">
        <f aca="false">IF(B48="","",SUMIFS(Transactions!F5:F304,Transactions!D5:D304,B48,Transactions!C5:C304,"Scrap"))</f>
        <v/>
      </c>
      <c r="I48" s="22" t="str">
        <f aca="false">IF(B48="","",D48+E48-F48+G48-H48)</f>
        <v/>
      </c>
      <c r="J48" s="21" t="str">
        <f aca="false">IF(B48="","",Products!H48)</f>
        <v/>
      </c>
      <c r="K48" s="21" t="str">
        <f aca="false">IF(B48="","",IF(I48&lt;=0,"Out of Stock",IF(I48&lt;=J48,"Low","OK")))</f>
        <v/>
      </c>
      <c r="L48" s="18" t="str">
        <f aca="false">IF(B48="","",I48*Products!G48)</f>
        <v/>
      </c>
    </row>
    <row r="49" customFormat="false" ht="15" hidden="false" customHeight="false" outlineLevel="0" collapsed="false">
      <c r="B49" s="19" t="str">
        <f aca="false">IF(Products!B49="","",Products!B49)</f>
        <v/>
      </c>
      <c r="C49" s="12" t="str">
        <f aca="false">IF(B49="","",Products!C49)</f>
        <v/>
      </c>
      <c r="D49" s="3" t="n">
        <v>0</v>
      </c>
      <c r="E49" s="19" t="str">
        <f aca="false">IF(B49="","",SUMIFS(Transactions!F5:F304,Transactions!D5:D304,B49,Transactions!C5:C304,"Receive"))</f>
        <v/>
      </c>
      <c r="F49" s="19" t="str">
        <f aca="false">IF(B49="","",SUMIFS(Transactions!F5:F304,Transactions!D5:D304,B49,Transactions!C5:C304,"Ship"))</f>
        <v/>
      </c>
      <c r="G49" s="19" t="str">
        <f aca="false">IF(B49="","",SUMIFS(Transactions!F5:F304,Transactions!D5:D304,B49,Transactions!C5:C304,"Return"))</f>
        <v/>
      </c>
      <c r="H49" s="19" t="str">
        <f aca="false">IF(B49="","",SUMIFS(Transactions!F5:F304,Transactions!D5:D304,B49,Transactions!C5:C304,"Scrap"))</f>
        <v/>
      </c>
      <c r="I49" s="20" t="str">
        <f aca="false">IF(B49="","",D49+E49-F49+G49-H49)</f>
        <v/>
      </c>
      <c r="J49" s="19" t="str">
        <f aca="false">IF(B49="","",Products!H49)</f>
        <v/>
      </c>
      <c r="K49" s="19" t="str">
        <f aca="false">IF(B49="","",IF(I49&lt;=0,"Out of Stock",IF(I49&lt;=J49,"Low","OK")))</f>
        <v/>
      </c>
      <c r="L49" s="14" t="str">
        <f aca="false">IF(B49="","",I49*Products!G49)</f>
        <v/>
      </c>
    </row>
    <row r="50" customFormat="false" ht="15" hidden="false" customHeight="false" outlineLevel="0" collapsed="false">
      <c r="B50" s="21" t="str">
        <f aca="false">IF(Products!B50="","",Products!B50)</f>
        <v/>
      </c>
      <c r="C50" s="16" t="str">
        <f aca="false">IF(B50="","",Products!C50)</f>
        <v/>
      </c>
      <c r="D50" s="7" t="n">
        <v>0</v>
      </c>
      <c r="E50" s="21" t="str">
        <f aca="false">IF(B50="","",SUMIFS(Transactions!F5:F304,Transactions!D5:D304,B50,Transactions!C5:C304,"Receive"))</f>
        <v/>
      </c>
      <c r="F50" s="21" t="str">
        <f aca="false">IF(B50="","",SUMIFS(Transactions!F5:F304,Transactions!D5:D304,B50,Transactions!C5:C304,"Ship"))</f>
        <v/>
      </c>
      <c r="G50" s="21" t="str">
        <f aca="false">IF(B50="","",SUMIFS(Transactions!F5:F304,Transactions!D5:D304,B50,Transactions!C5:C304,"Return"))</f>
        <v/>
      </c>
      <c r="H50" s="21" t="str">
        <f aca="false">IF(B50="","",SUMIFS(Transactions!F5:F304,Transactions!D5:D304,B50,Transactions!C5:C304,"Scrap"))</f>
        <v/>
      </c>
      <c r="I50" s="22" t="str">
        <f aca="false">IF(B50="","",D50+E50-F50+G50-H50)</f>
        <v/>
      </c>
      <c r="J50" s="21" t="str">
        <f aca="false">IF(B50="","",Products!H50)</f>
        <v/>
      </c>
      <c r="K50" s="21" t="str">
        <f aca="false">IF(B50="","",IF(I50&lt;=0,"Out of Stock",IF(I50&lt;=J50,"Low","OK")))</f>
        <v/>
      </c>
      <c r="L50" s="18" t="str">
        <f aca="false">IF(B50="","",I50*Products!G50)</f>
        <v/>
      </c>
    </row>
    <row r="51" customFormat="false" ht="15" hidden="false" customHeight="false" outlineLevel="0" collapsed="false">
      <c r="B51" s="19" t="str">
        <f aca="false">IF(Products!B51="","",Products!B51)</f>
        <v/>
      </c>
      <c r="C51" s="12" t="str">
        <f aca="false">IF(B51="","",Products!C51)</f>
        <v/>
      </c>
      <c r="D51" s="3" t="n">
        <v>0</v>
      </c>
      <c r="E51" s="19" t="str">
        <f aca="false">IF(B51="","",SUMIFS(Transactions!F5:F304,Transactions!D5:D304,B51,Transactions!C5:C304,"Receive"))</f>
        <v/>
      </c>
      <c r="F51" s="19" t="str">
        <f aca="false">IF(B51="","",SUMIFS(Transactions!F5:F304,Transactions!D5:D304,B51,Transactions!C5:C304,"Ship"))</f>
        <v/>
      </c>
      <c r="G51" s="19" t="str">
        <f aca="false">IF(B51="","",SUMIFS(Transactions!F5:F304,Transactions!D5:D304,B51,Transactions!C5:C304,"Return"))</f>
        <v/>
      </c>
      <c r="H51" s="19" t="str">
        <f aca="false">IF(B51="","",SUMIFS(Transactions!F5:F304,Transactions!D5:D304,B51,Transactions!C5:C304,"Scrap"))</f>
        <v/>
      </c>
      <c r="I51" s="20" t="str">
        <f aca="false">IF(B51="","",D51+E51-F51+G51-H51)</f>
        <v/>
      </c>
      <c r="J51" s="19" t="str">
        <f aca="false">IF(B51="","",Products!H51)</f>
        <v/>
      </c>
      <c r="K51" s="19" t="str">
        <f aca="false">IF(B51="","",IF(I51&lt;=0,"Out of Stock",IF(I51&lt;=J51,"Low","OK")))</f>
        <v/>
      </c>
      <c r="L51" s="14" t="str">
        <f aca="false">IF(B51="","",I51*Products!G51)</f>
        <v/>
      </c>
    </row>
    <row r="52" customFormat="false" ht="15" hidden="false" customHeight="false" outlineLevel="0" collapsed="false">
      <c r="B52" s="21" t="str">
        <f aca="false">IF(Products!B52="","",Products!B52)</f>
        <v/>
      </c>
      <c r="C52" s="16" t="str">
        <f aca="false">IF(B52="","",Products!C52)</f>
        <v/>
      </c>
      <c r="D52" s="7" t="n">
        <v>0</v>
      </c>
      <c r="E52" s="21" t="str">
        <f aca="false">IF(B52="","",SUMIFS(Transactions!F5:F304,Transactions!D5:D304,B52,Transactions!C5:C304,"Receive"))</f>
        <v/>
      </c>
      <c r="F52" s="21" t="str">
        <f aca="false">IF(B52="","",SUMIFS(Transactions!F5:F304,Transactions!D5:D304,B52,Transactions!C5:C304,"Ship"))</f>
        <v/>
      </c>
      <c r="G52" s="21" t="str">
        <f aca="false">IF(B52="","",SUMIFS(Transactions!F5:F304,Transactions!D5:D304,B52,Transactions!C5:C304,"Return"))</f>
        <v/>
      </c>
      <c r="H52" s="21" t="str">
        <f aca="false">IF(B52="","",SUMIFS(Transactions!F5:F304,Transactions!D5:D304,B52,Transactions!C5:C304,"Scrap"))</f>
        <v/>
      </c>
      <c r="I52" s="22" t="str">
        <f aca="false">IF(B52="","",D52+E52-F52+G52-H52)</f>
        <v/>
      </c>
      <c r="J52" s="21" t="str">
        <f aca="false">IF(B52="","",Products!H52)</f>
        <v/>
      </c>
      <c r="K52" s="21" t="str">
        <f aca="false">IF(B52="","",IF(I52&lt;=0,"Out of Stock",IF(I52&lt;=J52,"Low","OK")))</f>
        <v/>
      </c>
      <c r="L52" s="18" t="str">
        <f aca="false">IF(B52="","",I52*Products!G52)</f>
        <v/>
      </c>
    </row>
    <row r="53" customFormat="false" ht="15" hidden="false" customHeight="false" outlineLevel="0" collapsed="false">
      <c r="B53" s="19" t="str">
        <f aca="false">IF(Products!B53="","",Products!B53)</f>
        <v/>
      </c>
      <c r="C53" s="12" t="str">
        <f aca="false">IF(B53="","",Products!C53)</f>
        <v/>
      </c>
      <c r="D53" s="3" t="n">
        <v>0</v>
      </c>
      <c r="E53" s="19" t="str">
        <f aca="false">IF(B53="","",SUMIFS(Transactions!F5:F304,Transactions!D5:D304,B53,Transactions!C5:C304,"Receive"))</f>
        <v/>
      </c>
      <c r="F53" s="19" t="str">
        <f aca="false">IF(B53="","",SUMIFS(Transactions!F5:F304,Transactions!D5:D304,B53,Transactions!C5:C304,"Ship"))</f>
        <v/>
      </c>
      <c r="G53" s="19" t="str">
        <f aca="false">IF(B53="","",SUMIFS(Transactions!F5:F304,Transactions!D5:D304,B53,Transactions!C5:C304,"Return"))</f>
        <v/>
      </c>
      <c r="H53" s="19" t="str">
        <f aca="false">IF(B53="","",SUMIFS(Transactions!F5:F304,Transactions!D5:D304,B53,Transactions!C5:C304,"Scrap"))</f>
        <v/>
      </c>
      <c r="I53" s="20" t="str">
        <f aca="false">IF(B53="","",D53+E53-F53+G53-H53)</f>
        <v/>
      </c>
      <c r="J53" s="19" t="str">
        <f aca="false">IF(B53="","",Products!H53)</f>
        <v/>
      </c>
      <c r="K53" s="19" t="str">
        <f aca="false">IF(B53="","",IF(I53&lt;=0,"Out of Stock",IF(I53&lt;=J53,"Low","OK")))</f>
        <v/>
      </c>
      <c r="L53" s="14" t="str">
        <f aca="false">IF(B53="","",I53*Products!G53)</f>
        <v/>
      </c>
    </row>
    <row r="54" customFormat="false" ht="15" hidden="false" customHeight="false" outlineLevel="0" collapsed="false">
      <c r="B54" s="21" t="str">
        <f aca="false">IF(Products!B54="","",Products!B54)</f>
        <v/>
      </c>
      <c r="C54" s="16" t="str">
        <f aca="false">IF(B54="","",Products!C54)</f>
        <v/>
      </c>
      <c r="D54" s="7" t="n">
        <v>0</v>
      </c>
      <c r="E54" s="21" t="str">
        <f aca="false">IF(B54="","",SUMIFS(Transactions!F5:F304,Transactions!D5:D304,B54,Transactions!C5:C304,"Receive"))</f>
        <v/>
      </c>
      <c r="F54" s="21" t="str">
        <f aca="false">IF(B54="","",SUMIFS(Transactions!F5:F304,Transactions!D5:D304,B54,Transactions!C5:C304,"Ship"))</f>
        <v/>
      </c>
      <c r="G54" s="21" t="str">
        <f aca="false">IF(B54="","",SUMIFS(Transactions!F5:F304,Transactions!D5:D304,B54,Transactions!C5:C304,"Return"))</f>
        <v/>
      </c>
      <c r="H54" s="21" t="str">
        <f aca="false">IF(B54="","",SUMIFS(Transactions!F5:F304,Transactions!D5:D304,B54,Transactions!C5:C304,"Scrap"))</f>
        <v/>
      </c>
      <c r="I54" s="22" t="str">
        <f aca="false">IF(B54="","",D54+E54-F54+G54-H54)</f>
        <v/>
      </c>
      <c r="J54" s="21" t="str">
        <f aca="false">IF(B54="","",Products!H54)</f>
        <v/>
      </c>
      <c r="K54" s="21" t="str">
        <f aca="false">IF(B54="","",IF(I54&lt;=0,"Out of Stock",IF(I54&lt;=J54,"Low","OK")))</f>
        <v/>
      </c>
      <c r="L54" s="18" t="str">
        <f aca="false">IF(B54="","",I54*Products!G54)</f>
        <v/>
      </c>
    </row>
    <row r="55" customFormat="false" ht="15" hidden="false" customHeight="true" outlineLevel="0" collapsed="false">
      <c r="B55" s="23" t="s">
        <v>54</v>
      </c>
      <c r="C55" s="23"/>
      <c r="D55" s="23"/>
      <c r="E55" s="23"/>
      <c r="F55" s="23"/>
      <c r="G55" s="23"/>
      <c r="H55" s="23"/>
      <c r="I55" s="23"/>
      <c r="J55" s="23"/>
      <c r="K55" s="23"/>
      <c r="L55" s="24" t="n">
        <f aca="false">SUM(L5:L54)</f>
        <v>12870</v>
      </c>
    </row>
  </sheetData>
  <mergeCells count="1">
    <mergeCell ref="B55:K55"/>
  </mergeCells>
  <conditionalFormatting sqref="K5:K54">
    <cfRule type="cellIs" priority="2" operator="equal" aboveAverage="0" equalAverage="0" bottom="0" percent="0" rank="0" text="" dxfId="2">
      <formula>"Out of Stock"</formula>
    </cfRule>
    <cfRule type="cellIs" priority="3" operator="equal" aboveAverage="0" equalAverage="0" bottom="0" percent="0" rank="0" text="" dxfId="3">
      <formula>"Low"</formula>
    </cfRule>
    <cfRule type="cellIs" priority="4" operator="equal" aboveAverage="0" equalAverage="0" bottom="0" percent="0" rank="0" text="" dxfId="0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2026-03-16T01:59:56Z</dcterms:created>
  <dc:creator>openpyxl</dc:creator>
  <dc:description/>
  <dc:language>en-US</dc:language>
  <cp:lastModifiedBy/>
  <dcterms:modified xsi:type="dcterms:W3CDTF">2026-03-16T01:59:56Z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